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alex.hogeland\Desktop\Josh Projects\Opioid project 2\Walgreens (subdivision list not available)\"/>
    </mc:Choice>
  </mc:AlternateContent>
  <xr:revisionPtr revIDLastSave="0" documentId="13_ncr:1_{CE8335A3-CAC3-4E60-B0C8-9E15F8E59E09}" xr6:coauthVersionLast="47" xr6:coauthVersionMax="47" xr10:uidLastSave="{00000000-0000-0000-0000-000000000000}"/>
  <bookViews>
    <workbookView xWindow="0" yWindow="7875" windowWidth="19200" windowHeight="10425" xr2:uid="{00000000-000D-0000-FFFF-FFFF00000000}"/>
  </bookViews>
  <sheets>
    <sheet name="NE payment schedule" sheetId="2" r:id="rId1"/>
    <sheet name="Subdivision Payment Schedu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1" l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8" i="1"/>
  <c r="S6" i="1"/>
  <c r="S4" i="1"/>
  <c r="S3" i="1"/>
  <c r="S2" i="1"/>
  <c r="Q14" i="2"/>
  <c r="U2" i="1"/>
  <c r="S10" i="2" l="1"/>
  <c r="Q8" i="2"/>
  <c r="Q3" i="2"/>
  <c r="Q4" i="2"/>
  <c r="Q5" i="2"/>
  <c r="Q6" i="2"/>
  <c r="Q2" i="2"/>
  <c r="J3" i="1"/>
  <c r="K3" i="1"/>
  <c r="L3" i="1"/>
  <c r="M3" i="1"/>
  <c r="N3" i="1"/>
  <c r="O3" i="1"/>
  <c r="P3" i="1"/>
  <c r="Q3" i="1"/>
  <c r="Q21" i="1" l="1"/>
  <c r="Q53" i="1"/>
  <c r="Q61" i="1"/>
  <c r="Q85" i="1"/>
  <c r="J115" i="1"/>
  <c r="J111" i="1"/>
  <c r="J109" i="1"/>
  <c r="J107" i="1"/>
  <c r="J103" i="1"/>
  <c r="J101" i="1"/>
  <c r="J99" i="1"/>
  <c r="J95" i="1"/>
  <c r="J93" i="1"/>
  <c r="M25" i="1"/>
  <c r="M33" i="1"/>
  <c r="M57" i="1"/>
  <c r="M72" i="1"/>
  <c r="M73" i="1"/>
  <c r="M81" i="1"/>
  <c r="N8" i="1"/>
  <c r="N9" i="1"/>
  <c r="N11" i="1"/>
  <c r="N12" i="1"/>
  <c r="N13" i="1"/>
  <c r="N15" i="1"/>
  <c r="N16" i="1"/>
  <c r="N17" i="1"/>
  <c r="N19" i="1"/>
  <c r="N20" i="1"/>
  <c r="N21" i="1"/>
  <c r="N23" i="1"/>
  <c r="N24" i="1"/>
  <c r="N25" i="1"/>
  <c r="N27" i="1"/>
  <c r="N28" i="1"/>
  <c r="N29" i="1"/>
  <c r="N31" i="1"/>
  <c r="N32" i="1"/>
  <c r="N33" i="1"/>
  <c r="N35" i="1"/>
  <c r="N36" i="1"/>
  <c r="N37" i="1"/>
  <c r="N39" i="1"/>
  <c r="N40" i="1"/>
  <c r="N41" i="1"/>
  <c r="N43" i="1"/>
  <c r="N44" i="1"/>
  <c r="N45" i="1"/>
  <c r="N47" i="1"/>
  <c r="N48" i="1"/>
  <c r="N49" i="1"/>
  <c r="N51" i="1"/>
  <c r="N52" i="1"/>
  <c r="N53" i="1"/>
  <c r="N55" i="1"/>
  <c r="N56" i="1"/>
  <c r="N57" i="1"/>
  <c r="N59" i="1"/>
  <c r="N60" i="1"/>
  <c r="N61" i="1"/>
  <c r="N63" i="1"/>
  <c r="N64" i="1"/>
  <c r="N65" i="1"/>
  <c r="N67" i="1"/>
  <c r="N68" i="1"/>
  <c r="N69" i="1"/>
  <c r="N71" i="1"/>
  <c r="N72" i="1"/>
  <c r="N73" i="1"/>
  <c r="N75" i="1"/>
  <c r="N76" i="1"/>
  <c r="N77" i="1"/>
  <c r="N79" i="1"/>
  <c r="N80" i="1"/>
  <c r="N81" i="1"/>
  <c r="N83" i="1"/>
  <c r="N84" i="1"/>
  <c r="N85" i="1"/>
  <c r="N87" i="1"/>
  <c r="N88" i="1"/>
  <c r="P116" i="1"/>
  <c r="P113" i="1"/>
  <c r="P105" i="1"/>
  <c r="P101" i="1"/>
  <c r="P100" i="1"/>
  <c r="P93" i="1"/>
  <c r="P92" i="1"/>
  <c r="P15" i="1"/>
  <c r="P18" i="1"/>
  <c r="P22" i="1"/>
  <c r="P26" i="1"/>
  <c r="P30" i="1"/>
  <c r="P38" i="1"/>
  <c r="P39" i="1"/>
  <c r="P42" i="1"/>
  <c r="P47" i="1"/>
  <c r="P50" i="1"/>
  <c r="P58" i="1"/>
  <c r="P62" i="1"/>
  <c r="P63" i="1"/>
  <c r="P70" i="1"/>
  <c r="P71" i="1"/>
  <c r="P79" i="1"/>
  <c r="P82" i="1"/>
  <c r="P86" i="1"/>
  <c r="N90" i="1"/>
  <c r="L10" i="1"/>
  <c r="L18" i="1"/>
  <c r="L19" i="1"/>
  <c r="L22" i="1"/>
  <c r="L27" i="1"/>
  <c r="L30" i="1"/>
  <c r="L38" i="1"/>
  <c r="L42" i="1"/>
  <c r="L43" i="1"/>
  <c r="L50" i="1"/>
  <c r="L51" i="1"/>
  <c r="L54" i="1"/>
  <c r="L59" i="1"/>
  <c r="L62" i="1"/>
  <c r="L66" i="1"/>
  <c r="L70" i="1"/>
  <c r="L74" i="1"/>
  <c r="L75" i="1"/>
  <c r="L82" i="1"/>
  <c r="L83" i="1"/>
  <c r="L86" i="1"/>
  <c r="N116" i="1"/>
  <c r="N114" i="1"/>
  <c r="N113" i="1"/>
  <c r="N112" i="1"/>
  <c r="N110" i="1"/>
  <c r="N109" i="1"/>
  <c r="N108" i="1"/>
  <c r="N106" i="1"/>
  <c r="N105" i="1"/>
  <c r="N104" i="1"/>
  <c r="N102" i="1"/>
  <c r="N101" i="1"/>
  <c r="N100" i="1"/>
  <c r="N98" i="1"/>
  <c r="N97" i="1"/>
  <c r="N96" i="1"/>
  <c r="N94" i="1"/>
  <c r="N93" i="1"/>
  <c r="N92" i="1"/>
  <c r="J9" i="1"/>
  <c r="J11" i="1"/>
  <c r="J13" i="1"/>
  <c r="J17" i="1"/>
  <c r="J19" i="1"/>
  <c r="J21" i="1"/>
  <c r="J25" i="1"/>
  <c r="J27" i="1"/>
  <c r="J29" i="1"/>
  <c r="J33" i="1"/>
  <c r="J35" i="1"/>
  <c r="J37" i="1"/>
  <c r="J41" i="1"/>
  <c r="J43" i="1"/>
  <c r="J45" i="1"/>
  <c r="J49" i="1"/>
  <c r="J51" i="1"/>
  <c r="J53" i="1"/>
  <c r="J57" i="1"/>
  <c r="J59" i="1"/>
  <c r="J61" i="1"/>
  <c r="J65" i="1"/>
  <c r="J67" i="1"/>
  <c r="J69" i="1"/>
  <c r="J73" i="1"/>
  <c r="J75" i="1"/>
  <c r="J77" i="1"/>
  <c r="J81" i="1"/>
  <c r="J83" i="1"/>
  <c r="J85" i="1"/>
  <c r="J89" i="1"/>
  <c r="O18" i="2"/>
  <c r="P2" i="1" s="1"/>
  <c r="P4" i="1" s="1"/>
  <c r="P6" i="1" s="1"/>
  <c r="P97" i="1" s="1"/>
  <c r="P18" i="2"/>
  <c r="Q2" i="1" s="1"/>
  <c r="Q4" i="1" s="1"/>
  <c r="Q6" i="1" s="1"/>
  <c r="Q37" i="1" s="1"/>
  <c r="I14" i="2"/>
  <c r="J14" i="2"/>
  <c r="K14" i="2"/>
  <c r="L14" i="2"/>
  <c r="M14" i="2"/>
  <c r="N14" i="2"/>
  <c r="O14" i="2"/>
  <c r="P14" i="2"/>
  <c r="I15" i="2"/>
  <c r="J15" i="2"/>
  <c r="K15" i="2"/>
  <c r="L15" i="2"/>
  <c r="M15" i="2"/>
  <c r="N15" i="2"/>
  <c r="O15" i="2"/>
  <c r="P15" i="2"/>
  <c r="I16" i="2"/>
  <c r="J16" i="2"/>
  <c r="K16" i="2"/>
  <c r="L16" i="2"/>
  <c r="M16" i="2"/>
  <c r="N16" i="2"/>
  <c r="O16" i="2"/>
  <c r="P16" i="2"/>
  <c r="I17" i="2"/>
  <c r="J17" i="2"/>
  <c r="K17" i="2"/>
  <c r="L17" i="2"/>
  <c r="M17" i="2"/>
  <c r="N17" i="2"/>
  <c r="O17" i="2"/>
  <c r="P17" i="2"/>
  <c r="I18" i="2"/>
  <c r="J2" i="1" s="1"/>
  <c r="J4" i="1" s="1"/>
  <c r="J6" i="1" s="1"/>
  <c r="J91" i="1" s="1"/>
  <c r="J18" i="2"/>
  <c r="K2" i="1" s="1"/>
  <c r="K4" i="1" s="1"/>
  <c r="K6" i="1" s="1"/>
  <c r="K18" i="2"/>
  <c r="L2" i="1" s="1"/>
  <c r="L4" i="1" s="1"/>
  <c r="L6" i="1" s="1"/>
  <c r="L18" i="2"/>
  <c r="M2" i="1" s="1"/>
  <c r="M4" i="1" s="1"/>
  <c r="M6" i="1" s="1"/>
  <c r="M18" i="2"/>
  <c r="N2" i="1" s="1"/>
  <c r="N4" i="1" s="1"/>
  <c r="N6" i="1" s="1"/>
  <c r="N89" i="1" s="1"/>
  <c r="N18" i="2"/>
  <c r="O2" i="1" s="1"/>
  <c r="O4" i="1" s="1"/>
  <c r="O6" i="1" s="1"/>
  <c r="I20" i="2"/>
  <c r="J20" i="2"/>
  <c r="K20" i="2"/>
  <c r="L20" i="2"/>
  <c r="M20" i="2"/>
  <c r="N20" i="2"/>
  <c r="O20" i="2"/>
  <c r="P20" i="2"/>
  <c r="C18" i="2"/>
  <c r="D2" i="1" s="1"/>
  <c r="D18" i="2"/>
  <c r="E2" i="1" s="1"/>
  <c r="E18" i="2"/>
  <c r="F2" i="1" s="1"/>
  <c r="F18" i="2"/>
  <c r="G2" i="1" s="1"/>
  <c r="G18" i="2"/>
  <c r="H2" i="1" s="1"/>
  <c r="H18" i="2"/>
  <c r="I2" i="1" s="1"/>
  <c r="S18" i="2"/>
  <c r="U3" i="1"/>
  <c r="S20" i="2"/>
  <c r="S14" i="2"/>
  <c r="S15" i="2"/>
  <c r="S16" i="2"/>
  <c r="S17" i="2"/>
  <c r="B20" i="2"/>
  <c r="C3" i="1" s="1"/>
  <c r="C14" i="2"/>
  <c r="D14" i="2"/>
  <c r="E14" i="2"/>
  <c r="F14" i="2"/>
  <c r="G14" i="2"/>
  <c r="H14" i="2"/>
  <c r="C15" i="2"/>
  <c r="D15" i="2"/>
  <c r="E15" i="2"/>
  <c r="F15" i="2"/>
  <c r="G15" i="2"/>
  <c r="H15" i="2"/>
  <c r="C16" i="2"/>
  <c r="D16" i="2"/>
  <c r="E16" i="2"/>
  <c r="F16" i="2"/>
  <c r="G16" i="2"/>
  <c r="H16" i="2"/>
  <c r="C17" i="2"/>
  <c r="D17" i="2"/>
  <c r="E17" i="2"/>
  <c r="F17" i="2"/>
  <c r="G17" i="2"/>
  <c r="H17" i="2"/>
  <c r="B14" i="2"/>
  <c r="B15" i="2"/>
  <c r="B16" i="2"/>
  <c r="B17" i="2"/>
  <c r="M89" i="1" l="1"/>
  <c r="M95" i="1"/>
  <c r="M109" i="1"/>
  <c r="M93" i="1"/>
  <c r="M105" i="1"/>
  <c r="M97" i="1"/>
  <c r="M107" i="1"/>
  <c r="M113" i="1"/>
  <c r="M92" i="1"/>
  <c r="M94" i="1"/>
  <c r="M96" i="1"/>
  <c r="M98" i="1"/>
  <c r="M100" i="1"/>
  <c r="M102" i="1"/>
  <c r="M104" i="1"/>
  <c r="M106" i="1"/>
  <c r="M108" i="1"/>
  <c r="M110" i="1"/>
  <c r="M112" i="1"/>
  <c r="M114" i="1"/>
  <c r="M116" i="1"/>
  <c r="M99" i="1"/>
  <c r="M111" i="1"/>
  <c r="M101" i="1"/>
  <c r="M115" i="1"/>
  <c r="M91" i="1"/>
  <c r="M103" i="1"/>
  <c r="M11" i="1"/>
  <c r="M19" i="1"/>
  <c r="M27" i="1"/>
  <c r="M43" i="1"/>
  <c r="M51" i="1"/>
  <c r="M59" i="1"/>
  <c r="M67" i="1"/>
  <c r="M75" i="1"/>
  <c r="M83" i="1"/>
  <c r="M12" i="1"/>
  <c r="M28" i="1"/>
  <c r="M44" i="1"/>
  <c r="M13" i="1"/>
  <c r="M21" i="1"/>
  <c r="M29" i="1"/>
  <c r="M37" i="1"/>
  <c r="M45" i="1"/>
  <c r="M53" i="1"/>
  <c r="M61" i="1"/>
  <c r="M69" i="1"/>
  <c r="M77" i="1"/>
  <c r="M85" i="1"/>
  <c r="M88" i="1"/>
  <c r="M14" i="1"/>
  <c r="M22" i="1"/>
  <c r="M30" i="1"/>
  <c r="M38" i="1"/>
  <c r="M46" i="1"/>
  <c r="M54" i="1"/>
  <c r="M62" i="1"/>
  <c r="M70" i="1"/>
  <c r="M78" i="1"/>
  <c r="M86" i="1"/>
  <c r="M31" i="1"/>
  <c r="M71" i="1"/>
  <c r="M8" i="1"/>
  <c r="M24" i="1"/>
  <c r="M40" i="1"/>
  <c r="M56" i="1"/>
  <c r="M15" i="1"/>
  <c r="M23" i="1"/>
  <c r="M39" i="1"/>
  <c r="M47" i="1"/>
  <c r="M55" i="1"/>
  <c r="M63" i="1"/>
  <c r="M79" i="1"/>
  <c r="M87" i="1"/>
  <c r="M16" i="1"/>
  <c r="M32" i="1"/>
  <c r="M48" i="1"/>
  <c r="M64" i="1"/>
  <c r="M10" i="1"/>
  <c r="M18" i="1"/>
  <c r="M26" i="1"/>
  <c r="M34" i="1"/>
  <c r="M42" i="1"/>
  <c r="M50" i="1"/>
  <c r="M58" i="1"/>
  <c r="M66" i="1"/>
  <c r="M74" i="1"/>
  <c r="M82" i="1"/>
  <c r="M35" i="1"/>
  <c r="M90" i="1"/>
  <c r="M20" i="1"/>
  <c r="M36" i="1"/>
  <c r="M52" i="1"/>
  <c r="M80" i="1"/>
  <c r="M49" i="1"/>
  <c r="Q77" i="1"/>
  <c r="Q13" i="1"/>
  <c r="L95" i="1"/>
  <c r="L107" i="1"/>
  <c r="L101" i="1"/>
  <c r="L92" i="1"/>
  <c r="L94" i="1"/>
  <c r="L96" i="1"/>
  <c r="L98" i="1"/>
  <c r="L100" i="1"/>
  <c r="L102" i="1"/>
  <c r="L104" i="1"/>
  <c r="L106" i="1"/>
  <c r="L108" i="1"/>
  <c r="L110" i="1"/>
  <c r="L112" i="1"/>
  <c r="L114" i="1"/>
  <c r="L116" i="1"/>
  <c r="L93" i="1"/>
  <c r="L103" i="1"/>
  <c r="L111" i="1"/>
  <c r="L97" i="1"/>
  <c r="L105" i="1"/>
  <c r="L113" i="1"/>
  <c r="L91" i="1"/>
  <c r="L99" i="1"/>
  <c r="L109" i="1"/>
  <c r="L115" i="1"/>
  <c r="L13" i="1"/>
  <c r="L29" i="1"/>
  <c r="L45" i="1"/>
  <c r="L53" i="1"/>
  <c r="L69" i="1"/>
  <c r="L77" i="1"/>
  <c r="L15" i="1"/>
  <c r="L23" i="1"/>
  <c r="L31" i="1"/>
  <c r="L39" i="1"/>
  <c r="L47" i="1"/>
  <c r="L55" i="1"/>
  <c r="L63" i="1"/>
  <c r="L71" i="1"/>
  <c r="L79" i="1"/>
  <c r="L87" i="1"/>
  <c r="L8" i="1"/>
  <c r="L16" i="1"/>
  <c r="L24" i="1"/>
  <c r="L32" i="1"/>
  <c r="L40" i="1"/>
  <c r="L48" i="1"/>
  <c r="L56" i="1"/>
  <c r="L64" i="1"/>
  <c r="L72" i="1"/>
  <c r="L80" i="1"/>
  <c r="L88" i="1"/>
  <c r="L9" i="1"/>
  <c r="L17" i="1"/>
  <c r="L33" i="1"/>
  <c r="L49" i="1"/>
  <c r="L65" i="1"/>
  <c r="L81" i="1"/>
  <c r="L25" i="1"/>
  <c r="L41" i="1"/>
  <c r="L57" i="1"/>
  <c r="L73" i="1"/>
  <c r="L89" i="1"/>
  <c r="L12" i="1"/>
  <c r="L20" i="1"/>
  <c r="L28" i="1"/>
  <c r="L36" i="1"/>
  <c r="L44" i="1"/>
  <c r="L52" i="1"/>
  <c r="L60" i="1"/>
  <c r="L68" i="1"/>
  <c r="L76" i="1"/>
  <c r="L84" i="1"/>
  <c r="L21" i="1"/>
  <c r="L37" i="1"/>
  <c r="L61" i="1"/>
  <c r="L85" i="1"/>
  <c r="L90" i="1"/>
  <c r="L67" i="1"/>
  <c r="L46" i="1"/>
  <c r="L26" i="1"/>
  <c r="P87" i="1"/>
  <c r="P66" i="1"/>
  <c r="P46" i="1"/>
  <c r="P23" i="1"/>
  <c r="M76" i="1"/>
  <c r="M41" i="1"/>
  <c r="Q69" i="1"/>
  <c r="M68" i="1"/>
  <c r="M17" i="1"/>
  <c r="Q45" i="1"/>
  <c r="P91" i="1"/>
  <c r="P90" i="1"/>
  <c r="P106" i="1"/>
  <c r="P98" i="1"/>
  <c r="P17" i="1"/>
  <c r="P33" i="1"/>
  <c r="P49" i="1"/>
  <c r="P65" i="1"/>
  <c r="P81" i="1"/>
  <c r="P112" i="1"/>
  <c r="P104" i="1"/>
  <c r="P96" i="1"/>
  <c r="P11" i="1"/>
  <c r="P19" i="1"/>
  <c r="P27" i="1"/>
  <c r="P35" i="1"/>
  <c r="P43" i="1"/>
  <c r="P51" i="1"/>
  <c r="P59" i="1"/>
  <c r="P67" i="1"/>
  <c r="P75" i="1"/>
  <c r="P83" i="1"/>
  <c r="P111" i="1"/>
  <c r="P103" i="1"/>
  <c r="P95" i="1"/>
  <c r="P12" i="1"/>
  <c r="P20" i="1"/>
  <c r="P28" i="1"/>
  <c r="P36" i="1"/>
  <c r="P44" i="1"/>
  <c r="P52" i="1"/>
  <c r="P60" i="1"/>
  <c r="P68" i="1"/>
  <c r="P76" i="1"/>
  <c r="P84" i="1"/>
  <c r="P110" i="1"/>
  <c r="P102" i="1"/>
  <c r="P13" i="1"/>
  <c r="P21" i="1"/>
  <c r="P37" i="1"/>
  <c r="P45" i="1"/>
  <c r="P61" i="1"/>
  <c r="P77" i="1"/>
  <c r="P94" i="1"/>
  <c r="P29" i="1"/>
  <c r="P53" i="1"/>
  <c r="P69" i="1"/>
  <c r="P85" i="1"/>
  <c r="P115" i="1"/>
  <c r="P107" i="1"/>
  <c r="P99" i="1"/>
  <c r="P8" i="1"/>
  <c r="P16" i="1"/>
  <c r="P24" i="1"/>
  <c r="P32" i="1"/>
  <c r="P40" i="1"/>
  <c r="P48" i="1"/>
  <c r="P56" i="1"/>
  <c r="P64" i="1"/>
  <c r="P72" i="1"/>
  <c r="P80" i="1"/>
  <c r="P88" i="1"/>
  <c r="P114" i="1"/>
  <c r="P9" i="1"/>
  <c r="P25" i="1"/>
  <c r="P41" i="1"/>
  <c r="P57" i="1"/>
  <c r="P73" i="1"/>
  <c r="P89" i="1"/>
  <c r="L78" i="1"/>
  <c r="L58" i="1"/>
  <c r="L35" i="1"/>
  <c r="L14" i="1"/>
  <c r="P78" i="1"/>
  <c r="P55" i="1"/>
  <c r="P34" i="1"/>
  <c r="P14" i="1"/>
  <c r="P108" i="1"/>
  <c r="M65" i="1"/>
  <c r="M9" i="1"/>
  <c r="Q91" i="1"/>
  <c r="Q93" i="1"/>
  <c r="Q95" i="1"/>
  <c r="Q97" i="1"/>
  <c r="Q99" i="1"/>
  <c r="Q101" i="1"/>
  <c r="Q103" i="1"/>
  <c r="Q105" i="1"/>
  <c r="Q107" i="1"/>
  <c r="Q109" i="1"/>
  <c r="Q111" i="1"/>
  <c r="Q113" i="1"/>
  <c r="Q115" i="1"/>
  <c r="Q92" i="1"/>
  <c r="Q94" i="1"/>
  <c r="Q96" i="1"/>
  <c r="Q98" i="1"/>
  <c r="Q100" i="1"/>
  <c r="Q102" i="1"/>
  <c r="Q104" i="1"/>
  <c r="Q106" i="1"/>
  <c r="Q108" i="1"/>
  <c r="Q110" i="1"/>
  <c r="Q112" i="1"/>
  <c r="Q114" i="1"/>
  <c r="Q116" i="1"/>
  <c r="Q15" i="1"/>
  <c r="Q23" i="1"/>
  <c r="Q31" i="1"/>
  <c r="Q39" i="1"/>
  <c r="Q47" i="1"/>
  <c r="Q55" i="1"/>
  <c r="Q63" i="1"/>
  <c r="Q71" i="1"/>
  <c r="Q79" i="1"/>
  <c r="Q87" i="1"/>
  <c r="Q40" i="1"/>
  <c r="Q64" i="1"/>
  <c r="Q80" i="1"/>
  <c r="Q9" i="1"/>
  <c r="Q17" i="1"/>
  <c r="Q25" i="1"/>
  <c r="Q33" i="1"/>
  <c r="Q41" i="1"/>
  <c r="Q49" i="1"/>
  <c r="Q57" i="1"/>
  <c r="Q65" i="1"/>
  <c r="Q73" i="1"/>
  <c r="Q81" i="1"/>
  <c r="Q89" i="1"/>
  <c r="Q10" i="1"/>
  <c r="Q18" i="1"/>
  <c r="Q26" i="1"/>
  <c r="Q34" i="1"/>
  <c r="Q42" i="1"/>
  <c r="Q50" i="1"/>
  <c r="Q58" i="1"/>
  <c r="Q66" i="1"/>
  <c r="Q74" i="1"/>
  <c r="Q82" i="1"/>
  <c r="Q90" i="1"/>
  <c r="Q19" i="1"/>
  <c r="Q12" i="1"/>
  <c r="Q28" i="1"/>
  <c r="Q44" i="1"/>
  <c r="Q60" i="1"/>
  <c r="Q68" i="1"/>
  <c r="Q84" i="1"/>
  <c r="Q11" i="1"/>
  <c r="Q27" i="1"/>
  <c r="Q35" i="1"/>
  <c r="Q43" i="1"/>
  <c r="Q51" i="1"/>
  <c r="Q59" i="1"/>
  <c r="Q67" i="1"/>
  <c r="Q75" i="1"/>
  <c r="Q83" i="1"/>
  <c r="Q20" i="1"/>
  <c r="Q36" i="1"/>
  <c r="Q52" i="1"/>
  <c r="Q76" i="1"/>
  <c r="Q14" i="1"/>
  <c r="Q22" i="1"/>
  <c r="Q30" i="1"/>
  <c r="Q38" i="1"/>
  <c r="Q46" i="1"/>
  <c r="Q54" i="1"/>
  <c r="Q62" i="1"/>
  <c r="Q70" i="1"/>
  <c r="Q78" i="1"/>
  <c r="Q86" i="1"/>
  <c r="Q16" i="1"/>
  <c r="Q24" i="1"/>
  <c r="Q32" i="1"/>
  <c r="Q48" i="1"/>
  <c r="Q56" i="1"/>
  <c r="Q72" i="1"/>
  <c r="Q88" i="1"/>
  <c r="L34" i="1"/>
  <c r="L11" i="1"/>
  <c r="P74" i="1"/>
  <c r="P54" i="1"/>
  <c r="P31" i="1"/>
  <c r="P10" i="1"/>
  <c r="P109" i="1"/>
  <c r="M84" i="1"/>
  <c r="M60" i="1"/>
  <c r="Q29" i="1"/>
  <c r="O8" i="1"/>
  <c r="O14" i="1"/>
  <c r="O22" i="1"/>
  <c r="O30" i="1"/>
  <c r="O38" i="1"/>
  <c r="O46" i="1"/>
  <c r="O54" i="1"/>
  <c r="O62" i="1"/>
  <c r="O70" i="1"/>
  <c r="O78" i="1"/>
  <c r="O86" i="1"/>
  <c r="O91" i="1"/>
  <c r="O93" i="1"/>
  <c r="O95" i="1"/>
  <c r="O97" i="1"/>
  <c r="O99" i="1"/>
  <c r="O101" i="1"/>
  <c r="O103" i="1"/>
  <c r="O105" i="1"/>
  <c r="O107" i="1"/>
  <c r="O109" i="1"/>
  <c r="O111" i="1"/>
  <c r="O113" i="1"/>
  <c r="O115" i="1"/>
  <c r="O28" i="1"/>
  <c r="O76" i="1"/>
  <c r="O13" i="1"/>
  <c r="O61" i="1"/>
  <c r="O15" i="1"/>
  <c r="O23" i="1"/>
  <c r="O31" i="1"/>
  <c r="O39" i="1"/>
  <c r="O47" i="1"/>
  <c r="O55" i="1"/>
  <c r="O63" i="1"/>
  <c r="O71" i="1"/>
  <c r="O79" i="1"/>
  <c r="O87" i="1"/>
  <c r="O68" i="1"/>
  <c r="O21" i="1"/>
  <c r="O53" i="1"/>
  <c r="O16" i="1"/>
  <c r="O24" i="1"/>
  <c r="O32" i="1"/>
  <c r="O40" i="1"/>
  <c r="O48" i="1"/>
  <c r="O56" i="1"/>
  <c r="O64" i="1"/>
  <c r="O72" i="1"/>
  <c r="O80" i="1"/>
  <c r="O88" i="1"/>
  <c r="O36" i="1"/>
  <c r="O60" i="1"/>
  <c r="O37" i="1"/>
  <c r="O69" i="1"/>
  <c r="O9" i="1"/>
  <c r="O17" i="1"/>
  <c r="O25" i="1"/>
  <c r="O33" i="1"/>
  <c r="O41" i="1"/>
  <c r="O49" i="1"/>
  <c r="O57" i="1"/>
  <c r="O65" i="1"/>
  <c r="O73" i="1"/>
  <c r="O81" i="1"/>
  <c r="O89" i="1"/>
  <c r="O20" i="1"/>
  <c r="O44" i="1"/>
  <c r="O84" i="1"/>
  <c r="O29" i="1"/>
  <c r="O45" i="1"/>
  <c r="O77" i="1"/>
  <c r="O10" i="1"/>
  <c r="O18" i="1"/>
  <c r="O26" i="1"/>
  <c r="O34" i="1"/>
  <c r="O42" i="1"/>
  <c r="O50" i="1"/>
  <c r="O58" i="1"/>
  <c r="O66" i="1"/>
  <c r="O74" i="1"/>
  <c r="O82" i="1"/>
  <c r="O90" i="1"/>
  <c r="O92" i="1"/>
  <c r="O94" i="1"/>
  <c r="O96" i="1"/>
  <c r="O98" i="1"/>
  <c r="O100" i="1"/>
  <c r="O102" i="1"/>
  <c r="O104" i="1"/>
  <c r="O106" i="1"/>
  <c r="O108" i="1"/>
  <c r="O110" i="1"/>
  <c r="O112" i="1"/>
  <c r="O114" i="1"/>
  <c r="O116" i="1"/>
  <c r="O12" i="1"/>
  <c r="O52" i="1"/>
  <c r="O85" i="1"/>
  <c r="O11" i="1"/>
  <c r="O19" i="1"/>
  <c r="O27" i="1"/>
  <c r="O35" i="1"/>
  <c r="O43" i="1"/>
  <c r="O51" i="1"/>
  <c r="O59" i="1"/>
  <c r="O67" i="1"/>
  <c r="O75" i="1"/>
  <c r="O83" i="1"/>
  <c r="N91" i="1"/>
  <c r="N99" i="1"/>
  <c r="N107" i="1"/>
  <c r="N115" i="1"/>
  <c r="N82" i="1"/>
  <c r="N74" i="1"/>
  <c r="N66" i="1"/>
  <c r="N58" i="1"/>
  <c r="N50" i="1"/>
  <c r="N42" i="1"/>
  <c r="N34" i="1"/>
  <c r="N26" i="1"/>
  <c r="N18" i="1"/>
  <c r="N10" i="1"/>
  <c r="N95" i="1"/>
  <c r="N103" i="1"/>
  <c r="N111" i="1"/>
  <c r="N86" i="1"/>
  <c r="N78" i="1"/>
  <c r="N70" i="1"/>
  <c r="N62" i="1"/>
  <c r="N54" i="1"/>
  <c r="N46" i="1"/>
  <c r="N38" i="1"/>
  <c r="N30" i="1"/>
  <c r="N22" i="1"/>
  <c r="N14" i="1"/>
  <c r="K95" i="1"/>
  <c r="K103" i="1"/>
  <c r="K111" i="1"/>
  <c r="K108" i="1"/>
  <c r="K116" i="1"/>
  <c r="K28" i="1"/>
  <c r="K10" i="1"/>
  <c r="K14" i="1"/>
  <c r="K18" i="1"/>
  <c r="K22" i="1"/>
  <c r="K26" i="1"/>
  <c r="K30" i="1"/>
  <c r="K34" i="1"/>
  <c r="K38" i="1"/>
  <c r="K42" i="1"/>
  <c r="K46" i="1"/>
  <c r="K50" i="1"/>
  <c r="K54" i="1"/>
  <c r="K58" i="1"/>
  <c r="K62" i="1"/>
  <c r="K66" i="1"/>
  <c r="K70" i="1"/>
  <c r="K74" i="1"/>
  <c r="K78" i="1"/>
  <c r="K82" i="1"/>
  <c r="K86" i="1"/>
  <c r="K90" i="1"/>
  <c r="K92" i="1"/>
  <c r="K100" i="1"/>
  <c r="K24" i="1"/>
  <c r="K97" i="1"/>
  <c r="K105" i="1"/>
  <c r="K113" i="1"/>
  <c r="K79" i="1"/>
  <c r="K36" i="1"/>
  <c r="K44" i="1"/>
  <c r="K52" i="1"/>
  <c r="K60" i="1"/>
  <c r="K68" i="1"/>
  <c r="K76" i="1"/>
  <c r="K104" i="1"/>
  <c r="K93" i="1"/>
  <c r="K101" i="1"/>
  <c r="K109" i="1"/>
  <c r="K11" i="1"/>
  <c r="K15" i="1"/>
  <c r="K19" i="1"/>
  <c r="K23" i="1"/>
  <c r="K27" i="1"/>
  <c r="K31" i="1"/>
  <c r="K35" i="1"/>
  <c r="K39" i="1"/>
  <c r="K43" i="1"/>
  <c r="K47" i="1"/>
  <c r="K51" i="1"/>
  <c r="K55" i="1"/>
  <c r="K59" i="1"/>
  <c r="K63" i="1"/>
  <c r="K67" i="1"/>
  <c r="K71" i="1"/>
  <c r="K75" i="1"/>
  <c r="K83" i="1"/>
  <c r="K87" i="1"/>
  <c r="K94" i="1"/>
  <c r="K102" i="1"/>
  <c r="K110" i="1"/>
  <c r="K20" i="1"/>
  <c r="K84" i="1"/>
  <c r="K91" i="1"/>
  <c r="K99" i="1"/>
  <c r="K107" i="1"/>
  <c r="K115" i="1"/>
  <c r="K12" i="1"/>
  <c r="K32" i="1"/>
  <c r="K40" i="1"/>
  <c r="K48" i="1"/>
  <c r="K56" i="1"/>
  <c r="K64" i="1"/>
  <c r="K72" i="1"/>
  <c r="K80" i="1"/>
  <c r="K96" i="1"/>
  <c r="K112" i="1"/>
  <c r="K9" i="1"/>
  <c r="K13" i="1"/>
  <c r="K17" i="1"/>
  <c r="K21" i="1"/>
  <c r="K25" i="1"/>
  <c r="K29" i="1"/>
  <c r="K33" i="1"/>
  <c r="K37" i="1"/>
  <c r="K41" i="1"/>
  <c r="K45" i="1"/>
  <c r="K49" i="1"/>
  <c r="K53" i="1"/>
  <c r="K57" i="1"/>
  <c r="K61" i="1"/>
  <c r="K65" i="1"/>
  <c r="K69" i="1"/>
  <c r="K73" i="1"/>
  <c r="K77" i="1"/>
  <c r="K81" i="1"/>
  <c r="K85" i="1"/>
  <c r="K89" i="1"/>
  <c r="K98" i="1"/>
  <c r="K106" i="1"/>
  <c r="K114" i="1"/>
  <c r="K16" i="1"/>
  <c r="K88" i="1"/>
  <c r="K8" i="1"/>
  <c r="J88" i="1"/>
  <c r="J80" i="1"/>
  <c r="J72" i="1"/>
  <c r="J64" i="1"/>
  <c r="J56" i="1"/>
  <c r="J48" i="1"/>
  <c r="J40" i="1"/>
  <c r="J32" i="1"/>
  <c r="J24" i="1"/>
  <c r="J16" i="1"/>
  <c r="J96" i="1"/>
  <c r="J104" i="1"/>
  <c r="J112" i="1"/>
  <c r="J87" i="1"/>
  <c r="J79" i="1"/>
  <c r="J71" i="1"/>
  <c r="J63" i="1"/>
  <c r="J55" i="1"/>
  <c r="J47" i="1"/>
  <c r="J39" i="1"/>
  <c r="J31" i="1"/>
  <c r="J23" i="1"/>
  <c r="J15" i="1"/>
  <c r="J97" i="1"/>
  <c r="J105" i="1"/>
  <c r="J113" i="1"/>
  <c r="J86" i="1"/>
  <c r="J78" i="1"/>
  <c r="J70" i="1"/>
  <c r="J62" i="1"/>
  <c r="J54" i="1"/>
  <c r="J46" i="1"/>
  <c r="J38" i="1"/>
  <c r="J30" i="1"/>
  <c r="J22" i="1"/>
  <c r="J14" i="1"/>
  <c r="J98" i="1"/>
  <c r="J106" i="1"/>
  <c r="J114" i="1"/>
  <c r="J84" i="1"/>
  <c r="J76" i="1"/>
  <c r="J68" i="1"/>
  <c r="J60" i="1"/>
  <c r="J52" i="1"/>
  <c r="J44" i="1"/>
  <c r="J36" i="1"/>
  <c r="J28" i="1"/>
  <c r="J20" i="1"/>
  <c r="J12" i="1"/>
  <c r="J92" i="1"/>
  <c r="J100" i="1"/>
  <c r="J108" i="1"/>
  <c r="J116" i="1"/>
  <c r="J90" i="1"/>
  <c r="J82" i="1"/>
  <c r="J74" i="1"/>
  <c r="J66" i="1"/>
  <c r="J58" i="1"/>
  <c r="J50" i="1"/>
  <c r="J42" i="1"/>
  <c r="J34" i="1"/>
  <c r="J26" i="1"/>
  <c r="J18" i="1"/>
  <c r="J10" i="1"/>
  <c r="J94" i="1"/>
  <c r="J102" i="1"/>
  <c r="J110" i="1"/>
  <c r="Q17" i="2"/>
  <c r="Q16" i="2"/>
  <c r="Q15" i="2"/>
  <c r="U4" i="1"/>
  <c r="U6" i="1" s="1"/>
  <c r="B18" i="2" l="1"/>
  <c r="Q18" i="2" s="1"/>
  <c r="S22" i="2"/>
  <c r="T2" i="2"/>
  <c r="T3" i="2"/>
  <c r="T4" i="2"/>
  <c r="T5" i="2"/>
  <c r="T8" i="2"/>
  <c r="C20" i="2"/>
  <c r="D20" i="2"/>
  <c r="E20" i="2"/>
  <c r="F3" i="1" s="1"/>
  <c r="F4" i="1" s="1"/>
  <c r="F6" i="1" s="1"/>
  <c r="F21" i="1" s="1"/>
  <c r="F20" i="2"/>
  <c r="G3" i="1" s="1"/>
  <c r="G4" i="1" s="1"/>
  <c r="G20" i="2"/>
  <c r="H3" i="1" s="1"/>
  <c r="H4" i="1" s="1"/>
  <c r="H20" i="2"/>
  <c r="I3" i="1" l="1"/>
  <c r="I4" i="1" s="1"/>
  <c r="I6" i="1" s="1"/>
  <c r="I113" i="1" s="1"/>
  <c r="D3" i="1"/>
  <c r="D4" i="1" s="1"/>
  <c r="Q20" i="2"/>
  <c r="E3" i="1"/>
  <c r="C2" i="1"/>
  <c r="T6" i="2"/>
  <c r="F70" i="1"/>
  <c r="F58" i="1"/>
  <c r="F105" i="1"/>
  <c r="F86" i="1"/>
  <c r="H6" i="1"/>
  <c r="I8" i="1"/>
  <c r="I45" i="1"/>
  <c r="I86" i="1"/>
  <c r="I62" i="1"/>
  <c r="I71" i="1"/>
  <c r="I36" i="1"/>
  <c r="I59" i="1"/>
  <c r="I27" i="1"/>
  <c r="I50" i="1"/>
  <c r="I104" i="1"/>
  <c r="I13" i="1"/>
  <c r="I16" i="1"/>
  <c r="I44" i="1"/>
  <c r="I79" i="1"/>
  <c r="I94" i="1"/>
  <c r="I35" i="1"/>
  <c r="I58" i="1"/>
  <c r="I61" i="1"/>
  <c r="I76" i="1"/>
  <c r="I114" i="1"/>
  <c r="I9" i="1"/>
  <c r="I23" i="1"/>
  <c r="I49" i="1"/>
  <c r="I81" i="1"/>
  <c r="I99" i="1"/>
  <c r="I34" i="1"/>
  <c r="I63" i="1"/>
  <c r="I37" i="1"/>
  <c r="I54" i="1"/>
  <c r="I57" i="1"/>
  <c r="I78" i="1"/>
  <c r="I106" i="1"/>
  <c r="I109" i="1"/>
  <c r="I116" i="1"/>
  <c r="F112" i="1"/>
  <c r="F72" i="1"/>
  <c r="F60" i="1"/>
  <c r="F113" i="1"/>
  <c r="F46" i="1"/>
  <c r="G6" i="1"/>
  <c r="F84" i="1"/>
  <c r="F32" i="1"/>
  <c r="F44" i="1"/>
  <c r="F30" i="1"/>
  <c r="F108" i="1"/>
  <c r="T16" i="2"/>
  <c r="T17" i="2"/>
  <c r="T15" i="2"/>
  <c r="T14" i="2"/>
  <c r="F114" i="1"/>
  <c r="F102" i="1"/>
  <c r="F99" i="1"/>
  <c r="F94" i="1"/>
  <c r="F91" i="1"/>
  <c r="F82" i="1"/>
  <c r="F56" i="1"/>
  <c r="F42" i="1"/>
  <c r="F28" i="1"/>
  <c r="F109" i="1"/>
  <c r="F80" i="1"/>
  <c r="F68" i="1"/>
  <c r="F115" i="1"/>
  <c r="F106" i="1"/>
  <c r="F95" i="1"/>
  <c r="F92" i="1"/>
  <c r="F78" i="1"/>
  <c r="F66" i="1"/>
  <c r="F54" i="1"/>
  <c r="F40" i="1"/>
  <c r="F26" i="1"/>
  <c r="F116" i="1"/>
  <c r="F110" i="1"/>
  <c r="F103" i="1"/>
  <c r="F100" i="1"/>
  <c r="F64" i="1"/>
  <c r="F52" i="1"/>
  <c r="F38" i="1"/>
  <c r="F24" i="1"/>
  <c r="F107" i="1"/>
  <c r="F104" i="1"/>
  <c r="F76" i="1"/>
  <c r="F50" i="1"/>
  <c r="F36" i="1"/>
  <c r="F22" i="1"/>
  <c r="F9" i="1"/>
  <c r="F111" i="1"/>
  <c r="F88" i="1"/>
  <c r="F74" i="1"/>
  <c r="F62" i="1"/>
  <c r="F48" i="1"/>
  <c r="F34" i="1"/>
  <c r="F20" i="1"/>
  <c r="F96" i="1"/>
  <c r="F97" i="1"/>
  <c r="F89" i="1"/>
  <c r="F85" i="1"/>
  <c r="F81" i="1"/>
  <c r="F77" i="1"/>
  <c r="F73" i="1"/>
  <c r="F69" i="1"/>
  <c r="F65" i="1"/>
  <c r="F61" i="1"/>
  <c r="F57" i="1"/>
  <c r="F53" i="1"/>
  <c r="F49" i="1"/>
  <c r="F45" i="1"/>
  <c r="F41" i="1"/>
  <c r="F37" i="1"/>
  <c r="F33" i="1"/>
  <c r="F29" i="1"/>
  <c r="F25" i="1"/>
  <c r="F10" i="1"/>
  <c r="F11" i="1"/>
  <c r="F12" i="1"/>
  <c r="F13" i="1"/>
  <c r="F14" i="1"/>
  <c r="F15" i="1"/>
  <c r="F16" i="1"/>
  <c r="F17" i="1"/>
  <c r="F18" i="1"/>
  <c r="F8" i="1"/>
  <c r="F98" i="1"/>
  <c r="F90" i="1"/>
  <c r="F101" i="1"/>
  <c r="F93" i="1"/>
  <c r="F87" i="1"/>
  <c r="F83" i="1"/>
  <c r="F79" i="1"/>
  <c r="F75" i="1"/>
  <c r="F71" i="1"/>
  <c r="F67" i="1"/>
  <c r="F63" i="1"/>
  <c r="F59" i="1"/>
  <c r="F55" i="1"/>
  <c r="F51" i="1"/>
  <c r="F47" i="1"/>
  <c r="F43" i="1"/>
  <c r="F39" i="1"/>
  <c r="F35" i="1"/>
  <c r="F31" i="1"/>
  <c r="F27" i="1"/>
  <c r="F23" i="1"/>
  <c r="F19" i="1"/>
  <c r="I108" i="1" l="1"/>
  <c r="I96" i="1"/>
  <c r="I40" i="1"/>
  <c r="I103" i="1"/>
  <c r="I32" i="1"/>
  <c r="I90" i="1"/>
  <c r="I52" i="1"/>
  <c r="I47" i="1"/>
  <c r="I115" i="1"/>
  <c r="I30" i="1"/>
  <c r="I53" i="1"/>
  <c r="I65" i="1"/>
  <c r="I48" i="1"/>
  <c r="I110" i="1"/>
  <c r="I72" i="1"/>
  <c r="I75" i="1"/>
  <c r="I20" i="1"/>
  <c r="I93" i="1"/>
  <c r="I18" i="1"/>
  <c r="I73" i="1"/>
  <c r="I29" i="1"/>
  <c r="I41" i="1"/>
  <c r="I91" i="1"/>
  <c r="I24" i="1"/>
  <c r="I19" i="1"/>
  <c r="I112" i="1"/>
  <c r="I42" i="1"/>
  <c r="I89" i="1"/>
  <c r="I51" i="1"/>
  <c r="I69" i="1"/>
  <c r="I15" i="1"/>
  <c r="I87" i="1"/>
  <c r="I60" i="1"/>
  <c r="I70" i="1"/>
  <c r="I26" i="1"/>
  <c r="I38" i="1"/>
  <c r="I88" i="1"/>
  <c r="I101" i="1"/>
  <c r="I14" i="1"/>
  <c r="I105" i="1"/>
  <c r="I39" i="1"/>
  <c r="I107" i="1"/>
  <c r="I31" i="1"/>
  <c r="I66" i="1"/>
  <c r="I12" i="1"/>
  <c r="I84" i="1"/>
  <c r="I28" i="1"/>
  <c r="I64" i="1"/>
  <c r="I97" i="1"/>
  <c r="I21" i="1"/>
  <c r="I85" i="1"/>
  <c r="I95" i="1"/>
  <c r="I11" i="1"/>
  <c r="I98" i="1"/>
  <c r="I22" i="1"/>
  <c r="I82" i="1"/>
  <c r="I77" i="1"/>
  <c r="I74" i="1"/>
  <c r="I92" i="1"/>
  <c r="I17" i="1"/>
  <c r="I83" i="1"/>
  <c r="I102" i="1"/>
  <c r="I46" i="1"/>
  <c r="I25" i="1"/>
  <c r="I43" i="1"/>
  <c r="I100" i="1"/>
  <c r="I55" i="1"/>
  <c r="I67" i="1"/>
  <c r="I10" i="1"/>
  <c r="I33" i="1"/>
  <c r="I56" i="1"/>
  <c r="I68" i="1"/>
  <c r="I80" i="1"/>
  <c r="I111" i="1"/>
  <c r="T18" i="2"/>
  <c r="T20" i="2"/>
  <c r="E4" i="1"/>
  <c r="E6" i="1" s="1"/>
  <c r="E30" i="1" s="1"/>
  <c r="C4" i="1"/>
  <c r="V2" i="1"/>
  <c r="H28" i="1"/>
  <c r="H31" i="1"/>
  <c r="H60" i="1"/>
  <c r="H92" i="1"/>
  <c r="H34" i="1"/>
  <c r="H54" i="1"/>
  <c r="H93" i="1"/>
  <c r="H32" i="1"/>
  <c r="H113" i="1"/>
  <c r="H74" i="1"/>
  <c r="H102" i="1"/>
  <c r="H46" i="1"/>
  <c r="H21" i="1"/>
  <c r="H43" i="1"/>
  <c r="H37" i="1"/>
  <c r="H49" i="1"/>
  <c r="H20" i="1"/>
  <c r="H23" i="1"/>
  <c r="H52" i="1"/>
  <c r="H85" i="1"/>
  <c r="H41" i="1"/>
  <c r="H83" i="1"/>
  <c r="H19" i="1"/>
  <c r="H112" i="1"/>
  <c r="H61" i="1"/>
  <c r="H98" i="1"/>
  <c r="H33" i="1"/>
  <c r="H77" i="1"/>
  <c r="H12" i="1"/>
  <c r="H15" i="1"/>
  <c r="H16" i="1"/>
  <c r="H47" i="1"/>
  <c r="H82" i="1"/>
  <c r="H106" i="1"/>
  <c r="H38" i="1"/>
  <c r="H80" i="1"/>
  <c r="H10" i="1"/>
  <c r="H111" i="1"/>
  <c r="H58" i="1"/>
  <c r="H95" i="1"/>
  <c r="H45" i="1"/>
  <c r="H114" i="1"/>
  <c r="H84" i="1"/>
  <c r="H87" i="1"/>
  <c r="H105" i="1"/>
  <c r="H39" i="1"/>
  <c r="H69" i="1"/>
  <c r="H89" i="1"/>
  <c r="H25" i="1"/>
  <c r="H67" i="1"/>
  <c r="H8" i="1"/>
  <c r="H110" i="1"/>
  <c r="H81" i="1"/>
  <c r="H17" i="1"/>
  <c r="H79" i="1"/>
  <c r="H72" i="1"/>
  <c r="H90" i="1"/>
  <c r="H24" i="1"/>
  <c r="H66" i="1"/>
  <c r="H86" i="1"/>
  <c r="H22" i="1"/>
  <c r="H64" i="1"/>
  <c r="H9" i="1"/>
  <c r="H109" i="1"/>
  <c r="H42" i="1"/>
  <c r="H78" i="1"/>
  <c r="H75" i="1"/>
  <c r="H97" i="1"/>
  <c r="H71" i="1"/>
  <c r="H59" i="1"/>
  <c r="H18" i="1"/>
  <c r="H104" i="1"/>
  <c r="H53" i="1"/>
  <c r="H73" i="1"/>
  <c r="H13" i="1"/>
  <c r="H51" i="1"/>
  <c r="H116" i="1"/>
  <c r="H108" i="1"/>
  <c r="H29" i="1"/>
  <c r="H65" i="1"/>
  <c r="H36" i="1"/>
  <c r="H57" i="1"/>
  <c r="H56" i="1"/>
  <c r="H44" i="1"/>
  <c r="H88" i="1"/>
  <c r="H99" i="1"/>
  <c r="H50" i="1"/>
  <c r="H70" i="1"/>
  <c r="H107" i="1"/>
  <c r="H48" i="1"/>
  <c r="H115" i="1"/>
  <c r="H101" i="1"/>
  <c r="H26" i="1"/>
  <c r="H62" i="1"/>
  <c r="H96" i="1"/>
  <c r="H35" i="1"/>
  <c r="G91" i="1"/>
  <c r="G95" i="1"/>
  <c r="G111" i="1"/>
  <c r="G100" i="1"/>
  <c r="G106" i="1"/>
  <c r="G113" i="1"/>
  <c r="G112" i="1"/>
  <c r="G92" i="1"/>
  <c r="G103" i="1"/>
  <c r="G115" i="1"/>
  <c r="G109" i="1"/>
  <c r="G99" i="1"/>
  <c r="G21" i="1"/>
  <c r="G29" i="1"/>
  <c r="G37" i="1"/>
  <c r="G45" i="1"/>
  <c r="G53" i="1"/>
  <c r="G61" i="1"/>
  <c r="G69" i="1"/>
  <c r="G77" i="1"/>
  <c r="G85" i="1"/>
  <c r="G14" i="1"/>
  <c r="G102" i="1"/>
  <c r="G110" i="1"/>
  <c r="G97" i="1"/>
  <c r="G22" i="1"/>
  <c r="G30" i="1"/>
  <c r="G38" i="1"/>
  <c r="G46" i="1"/>
  <c r="G54" i="1"/>
  <c r="G62" i="1"/>
  <c r="G70" i="1"/>
  <c r="G78" i="1"/>
  <c r="G86" i="1"/>
  <c r="G15" i="1"/>
  <c r="G23" i="1"/>
  <c r="G31" i="1"/>
  <c r="G39" i="1"/>
  <c r="G47" i="1"/>
  <c r="G55" i="1"/>
  <c r="G63" i="1"/>
  <c r="G71" i="1"/>
  <c r="G79" i="1"/>
  <c r="G87" i="1"/>
  <c r="G16" i="1"/>
  <c r="G94" i="1"/>
  <c r="G114" i="1"/>
  <c r="G105" i="1"/>
  <c r="G107" i="1"/>
  <c r="G96" i="1"/>
  <c r="G89" i="1"/>
  <c r="G24" i="1"/>
  <c r="G32" i="1"/>
  <c r="G40" i="1"/>
  <c r="G48" i="1"/>
  <c r="G56" i="1"/>
  <c r="G64" i="1"/>
  <c r="G72" i="1"/>
  <c r="G80" i="1"/>
  <c r="G88" i="1"/>
  <c r="G17" i="1"/>
  <c r="G20" i="1"/>
  <c r="G68" i="1"/>
  <c r="G93" i="1"/>
  <c r="G116" i="1"/>
  <c r="G25" i="1"/>
  <c r="G33" i="1"/>
  <c r="G41" i="1"/>
  <c r="G49" i="1"/>
  <c r="G57" i="1"/>
  <c r="G65" i="1"/>
  <c r="G73" i="1"/>
  <c r="G81" i="1"/>
  <c r="G10" i="1"/>
  <c r="G18" i="1"/>
  <c r="G9" i="1"/>
  <c r="G44" i="1"/>
  <c r="G13" i="1"/>
  <c r="G108" i="1"/>
  <c r="G98" i="1"/>
  <c r="G26" i="1"/>
  <c r="G34" i="1"/>
  <c r="G42" i="1"/>
  <c r="G50" i="1"/>
  <c r="G58" i="1"/>
  <c r="G66" i="1"/>
  <c r="G74" i="1"/>
  <c r="G82" i="1"/>
  <c r="G11" i="1"/>
  <c r="G8" i="1"/>
  <c r="G28" i="1"/>
  <c r="G52" i="1"/>
  <c r="G76" i="1"/>
  <c r="G104" i="1"/>
  <c r="G19" i="1"/>
  <c r="G27" i="1"/>
  <c r="G35" i="1"/>
  <c r="G43" i="1"/>
  <c r="G51" i="1"/>
  <c r="G59" i="1"/>
  <c r="G67" i="1"/>
  <c r="G75" i="1"/>
  <c r="G83" i="1"/>
  <c r="G12" i="1"/>
  <c r="G101" i="1"/>
  <c r="G90" i="1"/>
  <c r="G36" i="1"/>
  <c r="G60" i="1"/>
  <c r="G84" i="1"/>
  <c r="D6" i="1"/>
  <c r="H30" i="1"/>
  <c r="H11" i="1"/>
  <c r="H14" i="1"/>
  <c r="H68" i="1"/>
  <c r="H91" i="1"/>
  <c r="H27" i="1"/>
  <c r="H94" i="1"/>
  <c r="H100" i="1"/>
  <c r="H55" i="1"/>
  <c r="H76" i="1"/>
  <c r="H103" i="1"/>
  <c r="H40" i="1"/>
  <c r="H63" i="1"/>
  <c r="E19" i="1" l="1"/>
  <c r="E89" i="1"/>
  <c r="E10" i="1"/>
  <c r="E15" i="1"/>
  <c r="E84" i="1"/>
  <c r="E56" i="1"/>
  <c r="E109" i="1"/>
  <c r="E115" i="1"/>
  <c r="E68" i="1"/>
  <c r="E29" i="1"/>
  <c r="E47" i="1"/>
  <c r="E99" i="1"/>
  <c r="E75" i="1"/>
  <c r="E36" i="1"/>
  <c r="E86" i="1"/>
  <c r="E67" i="1"/>
  <c r="E90" i="1"/>
  <c r="E58" i="1"/>
  <c r="E50" i="1"/>
  <c r="E52" i="1"/>
  <c r="E43" i="1"/>
  <c r="E113" i="1"/>
  <c r="E103" i="1"/>
  <c r="E20" i="1"/>
  <c r="E78" i="1"/>
  <c r="E114" i="1"/>
  <c r="E77" i="1"/>
  <c r="E81" i="1"/>
  <c r="E22" i="1"/>
  <c r="E105" i="1"/>
  <c r="E97" i="1"/>
  <c r="E12" i="1"/>
  <c r="E116" i="1"/>
  <c r="E14" i="1"/>
  <c r="E45" i="1"/>
  <c r="E88" i="1"/>
  <c r="E93" i="1"/>
  <c r="E9" i="1"/>
  <c r="E110" i="1"/>
  <c r="E101" i="1"/>
  <c r="E44" i="1"/>
  <c r="E83" i="1"/>
  <c r="E8" i="1"/>
  <c r="E42" i="1"/>
  <c r="E65" i="1"/>
  <c r="E95" i="1"/>
  <c r="E70" i="1"/>
  <c r="E69" i="1"/>
  <c r="E72" i="1"/>
  <c r="E23" i="1"/>
  <c r="E17" i="1"/>
  <c r="E100" i="1"/>
  <c r="E104" i="1"/>
  <c r="E51" i="1"/>
  <c r="E18" i="1"/>
  <c r="E21" i="1"/>
  <c r="E64" i="1"/>
  <c r="E61" i="1"/>
  <c r="E16" i="1"/>
  <c r="E76" i="1"/>
  <c r="E37" i="1"/>
  <c r="E35" i="1"/>
  <c r="E74" i="1"/>
  <c r="E25" i="1"/>
  <c r="E24" i="1"/>
  <c r="E102" i="1"/>
  <c r="E92" i="1"/>
  <c r="E28" i="1"/>
  <c r="E91" i="1"/>
  <c r="E27" i="1"/>
  <c r="E98" i="1"/>
  <c r="E34" i="1"/>
  <c r="E73" i="1"/>
  <c r="E49" i="1"/>
  <c r="E48" i="1"/>
  <c r="E79" i="1"/>
  <c r="E87" i="1"/>
  <c r="E62" i="1"/>
  <c r="E112" i="1"/>
  <c r="E26" i="1"/>
  <c r="E57" i="1"/>
  <c r="E33" i="1"/>
  <c r="E40" i="1"/>
  <c r="E71" i="1"/>
  <c r="E63" i="1"/>
  <c r="E54" i="1"/>
  <c r="E13" i="1"/>
  <c r="E82" i="1"/>
  <c r="E106" i="1"/>
  <c r="E41" i="1"/>
  <c r="E96" i="1"/>
  <c r="E32" i="1"/>
  <c r="E55" i="1"/>
  <c r="E39" i="1"/>
  <c r="E46" i="1"/>
  <c r="E38" i="1"/>
  <c r="E53" i="1"/>
  <c r="E60" i="1"/>
  <c r="E85" i="1"/>
  <c r="E59" i="1"/>
  <c r="E111" i="1"/>
  <c r="E66" i="1"/>
  <c r="E11" i="1"/>
  <c r="E107" i="1"/>
  <c r="E80" i="1"/>
  <c r="E108" i="1"/>
  <c r="E31" i="1"/>
  <c r="E94" i="1"/>
  <c r="C6" i="1"/>
  <c r="V4" i="1"/>
  <c r="D15" i="1"/>
  <c r="D111" i="1"/>
  <c r="D70" i="1"/>
  <c r="D63" i="1"/>
  <c r="D101" i="1"/>
  <c r="D54" i="1"/>
  <c r="D108" i="1"/>
  <c r="D44" i="1"/>
  <c r="D91" i="1"/>
  <c r="D27" i="1"/>
  <c r="D82" i="1"/>
  <c r="D17" i="1"/>
  <c r="D65" i="1"/>
  <c r="D104" i="1"/>
  <c r="D40" i="1"/>
  <c r="D87" i="1"/>
  <c r="D88" i="1"/>
  <c r="D29" i="1"/>
  <c r="D110" i="1"/>
  <c r="D45" i="1"/>
  <c r="D78" i="1"/>
  <c r="D31" i="1"/>
  <c r="D100" i="1"/>
  <c r="D36" i="1"/>
  <c r="D83" i="1"/>
  <c r="D19" i="1"/>
  <c r="D74" i="1"/>
  <c r="D57" i="1"/>
  <c r="D96" i="1"/>
  <c r="D32" i="1"/>
  <c r="D103" i="1"/>
  <c r="D92" i="1"/>
  <c r="D28" i="1"/>
  <c r="D113" i="1"/>
  <c r="D21" i="1"/>
  <c r="D69" i="1"/>
  <c r="D102" i="1"/>
  <c r="D37" i="1"/>
  <c r="D94" i="1"/>
  <c r="D84" i="1"/>
  <c r="D20" i="1"/>
  <c r="D67" i="1"/>
  <c r="D10" i="1"/>
  <c r="D58" i="1"/>
  <c r="D105" i="1"/>
  <c r="D41" i="1"/>
  <c r="D80" i="1"/>
  <c r="D85" i="1"/>
  <c r="D116" i="1"/>
  <c r="D90" i="1"/>
  <c r="D49" i="1"/>
  <c r="D14" i="1"/>
  <c r="D46" i="1"/>
  <c r="D79" i="1"/>
  <c r="D12" i="1"/>
  <c r="D71" i="1"/>
  <c r="D76" i="1"/>
  <c r="D11" i="1"/>
  <c r="D59" i="1"/>
  <c r="D114" i="1"/>
  <c r="D50" i="1"/>
  <c r="D97" i="1"/>
  <c r="D33" i="1"/>
  <c r="D72" i="1"/>
  <c r="D39" i="1"/>
  <c r="D77" i="1"/>
  <c r="D52" i="1"/>
  <c r="D26" i="1"/>
  <c r="D48" i="1"/>
  <c r="D22" i="1"/>
  <c r="D66" i="1"/>
  <c r="D93" i="1"/>
  <c r="D23" i="1"/>
  <c r="D61" i="1"/>
  <c r="D13" i="1"/>
  <c r="D53" i="1"/>
  <c r="D68" i="1"/>
  <c r="D115" i="1"/>
  <c r="D51" i="1"/>
  <c r="D106" i="1"/>
  <c r="D42" i="1"/>
  <c r="D89" i="1"/>
  <c r="D25" i="1"/>
  <c r="D64" i="1"/>
  <c r="D86" i="1"/>
  <c r="D99" i="1"/>
  <c r="D73" i="1"/>
  <c r="D55" i="1"/>
  <c r="D75" i="1"/>
  <c r="D24" i="1"/>
  <c r="D62" i="1"/>
  <c r="D47" i="1"/>
  <c r="D109" i="1"/>
  <c r="D38" i="1"/>
  <c r="D95" i="1"/>
  <c r="D30" i="1"/>
  <c r="D60" i="1"/>
  <c r="D107" i="1"/>
  <c r="D43" i="1"/>
  <c r="D98" i="1"/>
  <c r="D34" i="1"/>
  <c r="D81" i="1"/>
  <c r="D16" i="1"/>
  <c r="D56" i="1"/>
  <c r="D8" i="1"/>
  <c r="D35" i="1"/>
  <c r="D112" i="1"/>
  <c r="D9" i="1"/>
  <c r="D18" i="1"/>
  <c r="V6" i="1" l="1"/>
  <c r="J8" i="1"/>
  <c r="Q8" i="1"/>
  <c r="C49" i="1"/>
  <c r="C59" i="1"/>
  <c r="C86" i="1"/>
  <c r="C99" i="1"/>
  <c r="C22" i="1"/>
  <c r="C58" i="1"/>
  <c r="C57" i="1"/>
  <c r="C54" i="1"/>
  <c r="C67" i="1"/>
  <c r="C51" i="1"/>
  <c r="C102" i="1"/>
  <c r="C113" i="1"/>
  <c r="C48" i="1"/>
  <c r="C88" i="1"/>
  <c r="C23" i="1"/>
  <c r="C69" i="1"/>
  <c r="C34" i="1"/>
  <c r="C46" i="1"/>
  <c r="C74" i="1"/>
  <c r="C45" i="1"/>
  <c r="C43" i="1"/>
  <c r="C42" i="1"/>
  <c r="C53" i="1"/>
  <c r="C38" i="1"/>
  <c r="C90" i="1"/>
  <c r="C105" i="1"/>
  <c r="C40" i="1"/>
  <c r="C80" i="1"/>
  <c r="C15" i="1"/>
  <c r="C61" i="1"/>
  <c r="C35" i="1"/>
  <c r="C19" i="1"/>
  <c r="C18" i="1"/>
  <c r="C27" i="1"/>
  <c r="C63" i="1"/>
  <c r="C89" i="1"/>
  <c r="C24" i="1"/>
  <c r="C109" i="1"/>
  <c r="C44" i="1"/>
  <c r="C84" i="1"/>
  <c r="C78" i="1"/>
  <c r="C25" i="1"/>
  <c r="C104" i="1"/>
  <c r="C85" i="1"/>
  <c r="C71" i="1"/>
  <c r="C79" i="1"/>
  <c r="C115" i="1"/>
  <c r="C56" i="1"/>
  <c r="C31" i="1"/>
  <c r="C87" i="1"/>
  <c r="C111" i="1"/>
  <c r="C33" i="1"/>
  <c r="C30" i="1"/>
  <c r="C29" i="1"/>
  <c r="C41" i="1"/>
  <c r="C26" i="1"/>
  <c r="C76" i="1"/>
  <c r="C97" i="1"/>
  <c r="C32" i="1"/>
  <c r="C72" i="1"/>
  <c r="C10" i="1"/>
  <c r="C52" i="1"/>
  <c r="C60" i="1"/>
  <c r="C17" i="1"/>
  <c r="C64" i="1"/>
  <c r="C82" i="1"/>
  <c r="C20" i="1"/>
  <c r="C13" i="1"/>
  <c r="C68" i="1"/>
  <c r="C12" i="1"/>
  <c r="C21" i="1"/>
  <c r="C75" i="1"/>
  <c r="C110" i="1"/>
  <c r="C108" i="1"/>
  <c r="C107" i="1"/>
  <c r="C9" i="1"/>
  <c r="C14" i="1"/>
  <c r="C116" i="1"/>
  <c r="C50" i="1"/>
  <c r="C81" i="1"/>
  <c r="C16" i="1"/>
  <c r="C55" i="1"/>
  <c r="C101" i="1"/>
  <c r="C36" i="1"/>
  <c r="C114" i="1"/>
  <c r="C100" i="1"/>
  <c r="C98" i="1"/>
  <c r="C95" i="1"/>
  <c r="C94" i="1"/>
  <c r="C106" i="1"/>
  <c r="C103" i="1"/>
  <c r="C91" i="1"/>
  <c r="C37" i="1"/>
  <c r="C73" i="1"/>
  <c r="C112" i="1"/>
  <c r="C47" i="1"/>
  <c r="C93" i="1"/>
  <c r="C28" i="1"/>
  <c r="C62" i="1"/>
  <c r="C83" i="1"/>
  <c r="C92" i="1"/>
  <c r="C8" i="1"/>
  <c r="C65" i="1"/>
  <c r="C39" i="1"/>
  <c r="C70" i="1"/>
  <c r="C66" i="1"/>
  <c r="C11" i="1"/>
  <c r="C96" i="1"/>
  <c r="C77" i="1"/>
</calcChain>
</file>

<file path=xl/sharedStrings.xml><?xml version="1.0" encoding="utf-8"?>
<sst xmlns="http://schemas.openxmlformats.org/spreadsheetml/2006/main" count="190" uniqueCount="148">
  <si>
    <t>Year</t>
  </si>
  <si>
    <t>subdivision %</t>
  </si>
  <si>
    <t>total to distribute</t>
  </si>
  <si>
    <t>SUBDIVISIONS</t>
  </si>
  <si>
    <t>Adams County, Nebraska</t>
  </si>
  <si>
    <t>Antelope County, Nebraska</t>
  </si>
  <si>
    <t>Arthur County, Nebraska</t>
  </si>
  <si>
    <t>Banner County, Nebraska</t>
  </si>
  <si>
    <t>Beatrice City, Nebraska</t>
  </si>
  <si>
    <t>Bellevue City, Nebraska</t>
  </si>
  <si>
    <t>Blaine County, Nebraska</t>
  </si>
  <si>
    <t>Boone County, Nebraska</t>
  </si>
  <si>
    <t>Box Butte County, Nebraska</t>
  </si>
  <si>
    <t>Boyd County, Nebraska</t>
  </si>
  <si>
    <t>Brown County, Nebraska</t>
  </si>
  <si>
    <t>Buffalo County, Nebraska</t>
  </si>
  <si>
    <t>Burt County, Nebraska</t>
  </si>
  <si>
    <t>Butler County, Nebraska</t>
  </si>
  <si>
    <t>Cass County, Nebraska</t>
  </si>
  <si>
    <t>Cedar County, Nebraska</t>
  </si>
  <si>
    <t>Chase County, Nebraska</t>
  </si>
  <si>
    <t>Cherry County, Nebraska</t>
  </si>
  <si>
    <t>Cheyenne County, Nebraska</t>
  </si>
  <si>
    <t>Clay County, Nebraska</t>
  </si>
  <si>
    <t>Colfax County, Nebraska</t>
  </si>
  <si>
    <t>Columbus City, Nebraska</t>
  </si>
  <si>
    <t>Cuming County, Nebraska</t>
  </si>
  <si>
    <t>Custer County, Nebraska</t>
  </si>
  <si>
    <t>Dakota County, Nebraska</t>
  </si>
  <si>
    <t>Dawes County, Nebraska</t>
  </si>
  <si>
    <t>Dawson County, Nebraska</t>
  </si>
  <si>
    <t>Deuel County, Nebraska</t>
  </si>
  <si>
    <t>Dixon County, Nebraska</t>
  </si>
  <si>
    <t>Dodge County, Nebraska</t>
  </si>
  <si>
    <t>Douglas County, Nebraska</t>
  </si>
  <si>
    <t>Dundy County, Nebraska</t>
  </si>
  <si>
    <t>Fillmore County, Nebraska</t>
  </si>
  <si>
    <t>Franklin County, Nebraska</t>
  </si>
  <si>
    <t>Fremont City, Nebraska</t>
  </si>
  <si>
    <t>Frontier County, Nebraska</t>
  </si>
  <si>
    <t>Furnas County, Nebraska</t>
  </si>
  <si>
    <t>Gage County, Nebraska</t>
  </si>
  <si>
    <t>Garden County, Nebraska</t>
  </si>
  <si>
    <t>Garfield County, Nebraska</t>
  </si>
  <si>
    <t>Gosper County, Nebraska</t>
  </si>
  <si>
    <t>Grand Island City, Nebraska</t>
  </si>
  <si>
    <t>Grant County, Nebraska</t>
  </si>
  <si>
    <t>Greeley County, Nebraska</t>
  </si>
  <si>
    <t>Hall County, Nebraska</t>
  </si>
  <si>
    <t>Hamilton County, Nebraska</t>
  </si>
  <si>
    <t>Harlan County, Nebraska</t>
  </si>
  <si>
    <t>Hastings City, Nebraska</t>
  </si>
  <si>
    <t>Hayes County, Nebraska</t>
  </si>
  <si>
    <t>Hitchcock County, Nebraska</t>
  </si>
  <si>
    <t>Holt County, Nebraska</t>
  </si>
  <si>
    <t>Hooker County, Nebraska</t>
  </si>
  <si>
    <t>Howard County, Nebraska</t>
  </si>
  <si>
    <t>Jefferson County, Nebraska</t>
  </si>
  <si>
    <t>Johnson County, Nebraska</t>
  </si>
  <si>
    <t>Kearney City, Nebraska</t>
  </si>
  <si>
    <t>Kearney County, Nebraska</t>
  </si>
  <si>
    <t>Keith County, Nebraska</t>
  </si>
  <si>
    <t>Keya Paha County, Nebraska</t>
  </si>
  <si>
    <t>Kimball County, Nebraska</t>
  </si>
  <si>
    <t>Knox County, Nebraska</t>
  </si>
  <si>
    <t>La Vista City, Nebraska</t>
  </si>
  <si>
    <t>Lancaster County, Nebraska</t>
  </si>
  <si>
    <t>Lexington City, Nebraska</t>
  </si>
  <si>
    <t>Lincoln City, Nebraska</t>
  </si>
  <si>
    <t>Lincoln County, Nebraska</t>
  </si>
  <si>
    <t>Logan County, Nebraska</t>
  </si>
  <si>
    <t>Loup County, Nebraska</t>
  </si>
  <si>
    <t>Madison County, Nebraska</t>
  </si>
  <si>
    <t>McPherson County, Nebraska</t>
  </si>
  <si>
    <t>Merrick County, Nebraska</t>
  </si>
  <si>
    <t>Morrill County, Nebraska</t>
  </si>
  <si>
    <t>Nance County, Nebraska</t>
  </si>
  <si>
    <t>Nemaha County, Nebraska</t>
  </si>
  <si>
    <t>Norfolk City, Nebraska</t>
  </si>
  <si>
    <t>North Platte City, Nebraska</t>
  </si>
  <si>
    <t>Nuckolls County, Nebraska</t>
  </si>
  <si>
    <t>Omaha City, Nebraska</t>
  </si>
  <si>
    <t>Otoe County, Nebraska</t>
  </si>
  <si>
    <t>Papillion City, Nebraska</t>
  </si>
  <si>
    <t>Pawnee County, Nebraska</t>
  </si>
  <si>
    <t>Perkins County, Nebraska</t>
  </si>
  <si>
    <t>Phelps County, Nebraska</t>
  </si>
  <si>
    <t>Pierce County, Nebraska</t>
  </si>
  <si>
    <t>Platte County, Nebraska</t>
  </si>
  <si>
    <t>Polk County, Nebraska</t>
  </si>
  <si>
    <t>Red Willow County, Nebraska</t>
  </si>
  <si>
    <t>Richardson County, Nebraska</t>
  </si>
  <si>
    <t>Rock County, Nebraska</t>
  </si>
  <si>
    <t>Saline County, Nebraska</t>
  </si>
  <si>
    <t>Sarpy County, Nebraska</t>
  </si>
  <si>
    <t>Saunders County, Nebraska</t>
  </si>
  <si>
    <t>Scotts Bluff County, Nebraska</t>
  </si>
  <si>
    <t>Scottsbluff City, Nebraska</t>
  </si>
  <si>
    <t>Seward County, Nebraska</t>
  </si>
  <si>
    <t>Sheridan County, Nebraska</t>
  </si>
  <si>
    <t>Sherman County, Nebraska</t>
  </si>
  <si>
    <t>Sioux County, Nebraska</t>
  </si>
  <si>
    <t>South Sioux City, Nebraska</t>
  </si>
  <si>
    <t>Stanton County, Nebraska</t>
  </si>
  <si>
    <t>Thayer County, Nebraska</t>
  </si>
  <si>
    <t>Thomas County, Nebraska</t>
  </si>
  <si>
    <t>Thurston County, Nebraska</t>
  </si>
  <si>
    <t>Valley County, Nebraska</t>
  </si>
  <si>
    <t>Washington County, Nebraska</t>
  </si>
  <si>
    <t>Wayne County, Nebraska</t>
  </si>
  <si>
    <t>Webster County, Nebraska</t>
  </si>
  <si>
    <t>Wheeler County, Nebraska</t>
  </si>
  <si>
    <t>York County, Nebraska</t>
  </si>
  <si>
    <t>Allocation %</t>
  </si>
  <si>
    <t>TOTAL distributed to Subdivision</t>
  </si>
  <si>
    <t>Payment 1</t>
  </si>
  <si>
    <t>Payment 2</t>
  </si>
  <si>
    <t>Payment 3</t>
  </si>
  <si>
    <t>Payment 4</t>
  </si>
  <si>
    <t>Payment 5</t>
  </si>
  <si>
    <t>Payment 6</t>
  </si>
  <si>
    <t>Payment 7</t>
  </si>
  <si>
    <t>Base</t>
  </si>
  <si>
    <t>Nebraska allocation %</t>
  </si>
  <si>
    <t>National Schedule</t>
  </si>
  <si>
    <t>Nebraska Schedule</t>
  </si>
  <si>
    <t>TOTALS</t>
  </si>
  <si>
    <t>TOTAL per Sch. M</t>
  </si>
  <si>
    <t>diff.</t>
  </si>
  <si>
    <t>Grand total</t>
  </si>
  <si>
    <t>Recalculated</t>
  </si>
  <si>
    <t>Total Payment</t>
  </si>
  <si>
    <t>Nebraska Payment</t>
  </si>
  <si>
    <t>NE Additional Restitution Payment</t>
  </si>
  <si>
    <t>Payment 8</t>
  </si>
  <si>
    <t>Payment 9</t>
  </si>
  <si>
    <t>Payment 10</t>
  </si>
  <si>
    <t>Payment 11</t>
  </si>
  <si>
    <t>Payment 12</t>
  </si>
  <si>
    <t>Payment 13</t>
  </si>
  <si>
    <t>Payment 14</t>
  </si>
  <si>
    <t>Payment 15</t>
  </si>
  <si>
    <t>Incentives (B,C)</t>
  </si>
  <si>
    <t>Incentive D</t>
  </si>
  <si>
    <t xml:space="preserve">Additional Remediation
</t>
  </si>
  <si>
    <t>Incentive A</t>
  </si>
  <si>
    <t>Max Annual Remediation</t>
  </si>
  <si>
    <t>NE Addl. Remediation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</si>
</sst>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00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44" fontId="0" fillId="0" borderId="0" xfId="1" applyFont="1"/>
    <xf numFmtId="164" fontId="0" fillId="0" borderId="0" xfId="1" applyNumberFormat="1" applyFont="1"/>
    <xf numFmtId="9" fontId="0" fillId="0" borderId="0" xfId="1" applyNumberFormat="1" applyFont="1"/>
    <xf numFmtId="0" fontId="2" fillId="0" borderId="0" xfId="0" applyFont="1" applyAlignment="1">
      <alignment wrapText="1"/>
    </xf>
    <xf numFmtId="164" fontId="2" fillId="0" borderId="0" xfId="2" applyNumberFormat="1" applyFont="1" applyAlignment="1">
      <alignment vertical="top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44" fontId="0" fillId="2" borderId="0" xfId="1" applyFont="1" applyFill="1"/>
    <xf numFmtId="0" fontId="4" fillId="0" borderId="0" xfId="0" applyFont="1"/>
    <xf numFmtId="44" fontId="4" fillId="0" borderId="0" xfId="1" applyFont="1"/>
    <xf numFmtId="0" fontId="0" fillId="0" borderId="0" xfId="0" applyAlignment="1">
      <alignment horizontal="left"/>
    </xf>
    <xf numFmtId="44" fontId="0" fillId="0" borderId="0" xfId="1" applyNumberFormat="1" applyFont="1"/>
    <xf numFmtId="0" fontId="0" fillId="0" borderId="0" xfId="0" applyAlignment="1">
      <alignment vertical="top" wrapText="1"/>
    </xf>
    <xf numFmtId="0" fontId="0" fillId="0" borderId="0" xfId="0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2">
    <dxf>
      <fill>
        <patternFill>
          <bgColor theme="8" tint="0.79995117038483843"/>
        </patternFill>
      </fill>
    </dxf>
    <dxf>
      <fill>
        <patternFill>
          <bgColor theme="8" tint="0.799951170384838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2DEC2-061E-4F9F-BF5B-0362DC0FF2BA}">
  <dimension ref="A1:BA4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W3" sqref="W3"/>
    </sheetView>
  </sheetViews>
  <sheetFormatPr defaultRowHeight="15" x14ac:dyDescent="0.25"/>
  <cols>
    <col min="1" max="1" width="23" bestFit="1" customWidth="1"/>
    <col min="2" max="4" width="16.28515625" bestFit="1" customWidth="1"/>
    <col min="5" max="8" width="18" bestFit="1" customWidth="1"/>
    <col min="9" max="16" width="18" customWidth="1"/>
    <col min="17" max="17" width="19" bestFit="1" customWidth="1"/>
    <col min="18" max="18" width="7" style="8" customWidth="1"/>
    <col min="19" max="19" width="26.5703125" bestFit="1" customWidth="1"/>
    <col min="20" max="20" width="19" customWidth="1"/>
    <col min="22" max="22" width="22.85546875" bestFit="1" customWidth="1"/>
    <col min="23" max="23" width="14.28515625" bestFit="1" customWidth="1"/>
  </cols>
  <sheetData>
    <row r="1" spans="1:53" x14ac:dyDescent="0.25">
      <c r="A1" s="10" t="s">
        <v>124</v>
      </c>
      <c r="B1" s="10" t="s">
        <v>115</v>
      </c>
      <c r="C1" s="10" t="s">
        <v>116</v>
      </c>
      <c r="D1" s="10" t="s">
        <v>117</v>
      </c>
      <c r="E1" s="10" t="s">
        <v>118</v>
      </c>
      <c r="F1" s="10" t="s">
        <v>119</v>
      </c>
      <c r="G1" s="10" t="s">
        <v>120</v>
      </c>
      <c r="H1" s="10" t="s">
        <v>121</v>
      </c>
      <c r="I1" s="10" t="s">
        <v>134</v>
      </c>
      <c r="J1" s="10" t="s">
        <v>135</v>
      </c>
      <c r="K1" s="10" t="s">
        <v>136</v>
      </c>
      <c r="L1" s="10" t="s">
        <v>137</v>
      </c>
      <c r="M1" s="10" t="s">
        <v>138</v>
      </c>
      <c r="N1" s="10" t="s">
        <v>139</v>
      </c>
      <c r="O1" s="10" t="s">
        <v>140</v>
      </c>
      <c r="P1" s="10" t="s">
        <v>141</v>
      </c>
      <c r="Q1" s="10" t="s">
        <v>126</v>
      </c>
      <c r="S1" t="s">
        <v>127</v>
      </c>
      <c r="T1" s="7" t="s">
        <v>128</v>
      </c>
    </row>
    <row r="2" spans="1:53" x14ac:dyDescent="0.25">
      <c r="A2" t="s">
        <v>122</v>
      </c>
      <c r="B2" s="1">
        <v>369445784</v>
      </c>
      <c r="C2" s="1">
        <v>99982150</v>
      </c>
      <c r="D2" s="1">
        <v>99982150</v>
      </c>
      <c r="E2" s="1">
        <v>99982150</v>
      </c>
      <c r="F2" s="1">
        <v>99982150</v>
      </c>
      <c r="G2" s="1">
        <v>99982150</v>
      </c>
      <c r="H2" s="1">
        <v>99982150</v>
      </c>
      <c r="I2" s="1">
        <v>124226144</v>
      </c>
      <c r="J2" s="1">
        <v>124226144</v>
      </c>
      <c r="K2" s="1">
        <v>124226144</v>
      </c>
      <c r="L2" s="1">
        <v>124226144</v>
      </c>
      <c r="M2" s="1">
        <v>124226144</v>
      </c>
      <c r="N2" s="1">
        <v>124226144</v>
      </c>
      <c r="O2" s="1">
        <v>124226144</v>
      </c>
      <c r="P2" s="1">
        <v>124226144</v>
      </c>
      <c r="Q2" s="1">
        <f>SUM(B2:P2)</f>
        <v>1963147836</v>
      </c>
      <c r="R2" s="9"/>
      <c r="S2" s="1">
        <v>1963147836</v>
      </c>
      <c r="T2" s="1">
        <f t="shared" ref="T2:T8" si="0">Q2-S2</f>
        <v>0</v>
      </c>
      <c r="U2" s="1"/>
      <c r="V2" t="s">
        <v>123</v>
      </c>
      <c r="W2" s="2">
        <v>4.4867839049999997E-3</v>
      </c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x14ac:dyDescent="0.25">
      <c r="A3" t="s">
        <v>145</v>
      </c>
      <c r="B3" s="1">
        <v>0</v>
      </c>
      <c r="C3" s="1">
        <v>143876750</v>
      </c>
      <c r="D3" s="1">
        <v>143876750</v>
      </c>
      <c r="E3" s="1">
        <v>143876750</v>
      </c>
      <c r="F3" s="1">
        <v>143876750</v>
      </c>
      <c r="G3" s="1">
        <v>143876750</v>
      </c>
      <c r="H3" s="1">
        <v>143876750</v>
      </c>
      <c r="I3" s="1">
        <v>245219640</v>
      </c>
      <c r="J3" s="1">
        <v>245219640</v>
      </c>
      <c r="K3" s="1">
        <v>245219640</v>
      </c>
      <c r="L3" s="1">
        <v>245219640</v>
      </c>
      <c r="M3" s="1">
        <v>245219640</v>
      </c>
      <c r="N3" s="1">
        <v>245219640</v>
      </c>
      <c r="O3" s="1">
        <v>245219640</v>
      </c>
      <c r="P3" s="1">
        <v>245219640</v>
      </c>
      <c r="Q3" s="1">
        <f t="shared" ref="Q3:Q6" si="1">SUM(B3:P3)</f>
        <v>2825017620</v>
      </c>
      <c r="R3" s="9"/>
      <c r="S3" s="1">
        <v>2825017620</v>
      </c>
      <c r="T3" s="1">
        <f t="shared" si="0"/>
        <v>0</v>
      </c>
      <c r="U3" s="1"/>
      <c r="V3" t="s">
        <v>147</v>
      </c>
      <c r="W3" s="2">
        <v>5.2525264689999998E-3</v>
      </c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</row>
    <row r="4" spans="1:53" x14ac:dyDescent="0.25">
      <c r="A4" s="12" t="s">
        <v>142</v>
      </c>
      <c r="B4" s="1">
        <v>0</v>
      </c>
      <c r="C4" s="1">
        <v>143876750</v>
      </c>
      <c r="D4" s="1">
        <v>143876750</v>
      </c>
      <c r="E4" s="1">
        <v>143876750</v>
      </c>
      <c r="F4" s="1">
        <v>143876750</v>
      </c>
      <c r="G4" s="1">
        <v>129512255</v>
      </c>
      <c r="H4" s="1">
        <v>129512255</v>
      </c>
      <c r="I4" s="1">
        <v>230855143</v>
      </c>
      <c r="J4" s="1">
        <v>230855143</v>
      </c>
      <c r="K4" s="1">
        <v>230855143</v>
      </c>
      <c r="L4" s="1">
        <v>230855143</v>
      </c>
      <c r="M4" s="1">
        <v>230855143</v>
      </c>
      <c r="N4" s="1">
        <v>230855143</v>
      </c>
      <c r="O4" s="1">
        <v>230855143</v>
      </c>
      <c r="P4" s="1">
        <v>230855143</v>
      </c>
      <c r="Q4" s="1">
        <f t="shared" si="1"/>
        <v>2681372654</v>
      </c>
      <c r="R4" s="9"/>
      <c r="S4" s="1">
        <v>2681372654</v>
      </c>
      <c r="T4" s="1">
        <f t="shared" si="0"/>
        <v>0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</row>
    <row r="5" spans="1:53" x14ac:dyDescent="0.25">
      <c r="A5" s="12" t="s">
        <v>143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47881655</v>
      </c>
      <c r="H5" s="1">
        <v>47881655</v>
      </c>
      <c r="I5" s="1">
        <v>47881655</v>
      </c>
      <c r="J5" s="1">
        <v>47881655</v>
      </c>
      <c r="K5" s="1">
        <v>47881655</v>
      </c>
      <c r="L5" s="1">
        <v>47881655</v>
      </c>
      <c r="M5" s="1">
        <v>47881655</v>
      </c>
      <c r="N5" s="1">
        <v>47881655</v>
      </c>
      <c r="O5" s="1">
        <v>47881655</v>
      </c>
      <c r="P5" s="1">
        <v>47881655</v>
      </c>
      <c r="Q5" s="1">
        <f t="shared" si="1"/>
        <v>478816550</v>
      </c>
      <c r="R5" s="9"/>
      <c r="S5" s="1">
        <v>478816550</v>
      </c>
      <c r="T5" s="1">
        <f t="shared" si="0"/>
        <v>0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3" x14ac:dyDescent="0.25">
      <c r="A6" t="s">
        <v>146</v>
      </c>
      <c r="B6" s="1">
        <v>369445784</v>
      </c>
      <c r="C6" s="1">
        <v>243858900</v>
      </c>
      <c r="D6" s="1">
        <v>243858900</v>
      </c>
      <c r="E6" s="1">
        <v>243858900</v>
      </c>
      <c r="F6" s="1">
        <v>243858900</v>
      </c>
      <c r="G6" s="1">
        <v>243858900</v>
      </c>
      <c r="H6" s="1">
        <v>243858900</v>
      </c>
      <c r="I6" s="1">
        <v>369445784</v>
      </c>
      <c r="J6" s="1">
        <v>369445784</v>
      </c>
      <c r="K6" s="1">
        <v>369445784</v>
      </c>
      <c r="L6" s="1">
        <v>369445784</v>
      </c>
      <c r="M6" s="1">
        <v>369445784</v>
      </c>
      <c r="N6" s="1">
        <v>369445784</v>
      </c>
      <c r="O6" s="1">
        <v>369445784</v>
      </c>
      <c r="P6" s="1">
        <v>369445784</v>
      </c>
      <c r="Q6" s="1">
        <f t="shared" si="1"/>
        <v>4788165456</v>
      </c>
      <c r="R6" s="9"/>
      <c r="S6" s="1">
        <v>4788165456</v>
      </c>
      <c r="T6" s="1">
        <f t="shared" si="0"/>
        <v>0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9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 ht="14.45" customHeight="1" x14ac:dyDescent="0.25">
      <c r="A8" s="14" t="s">
        <v>144</v>
      </c>
      <c r="B8" s="1">
        <v>0</v>
      </c>
      <c r="C8" s="1">
        <v>3990138</v>
      </c>
      <c r="D8" s="1">
        <v>3990138</v>
      </c>
      <c r="E8" s="1">
        <v>3990138</v>
      </c>
      <c r="F8" s="1">
        <v>3990138</v>
      </c>
      <c r="G8" s="1">
        <v>7980276</v>
      </c>
      <c r="H8" s="1">
        <v>7980275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f>SUM(B8:P8)</f>
        <v>31921103</v>
      </c>
      <c r="R8" s="9"/>
      <c r="S8" s="1">
        <v>31921103</v>
      </c>
      <c r="T8" s="1">
        <f t="shared" si="0"/>
        <v>0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x14ac:dyDescent="0.25">
      <c r="A9" s="1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9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9"/>
      <c r="S10" s="1">
        <f>S6+S8</f>
        <v>4820086559</v>
      </c>
      <c r="T10" s="1" t="s">
        <v>129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</row>
    <row r="11" spans="1:53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9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</row>
    <row r="12" spans="1:53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9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1:53" x14ac:dyDescent="0.25">
      <c r="A13" s="10" t="s">
        <v>125</v>
      </c>
      <c r="B13" s="10" t="s">
        <v>115</v>
      </c>
      <c r="C13" s="10" t="s">
        <v>116</v>
      </c>
      <c r="D13" s="10" t="s">
        <v>117</v>
      </c>
      <c r="E13" s="10" t="s">
        <v>118</v>
      </c>
      <c r="F13" s="10" t="s">
        <v>119</v>
      </c>
      <c r="G13" s="10" t="s">
        <v>120</v>
      </c>
      <c r="H13" s="10" t="s">
        <v>121</v>
      </c>
      <c r="I13" s="10" t="s">
        <v>134</v>
      </c>
      <c r="J13" s="10" t="s">
        <v>135</v>
      </c>
      <c r="K13" s="10" t="s">
        <v>136</v>
      </c>
      <c r="L13" s="10" t="s">
        <v>137</v>
      </c>
      <c r="M13" s="10" t="s">
        <v>138</v>
      </c>
      <c r="N13" s="10" t="s">
        <v>139</v>
      </c>
      <c r="O13" s="10" t="s">
        <v>140</v>
      </c>
      <c r="P13" s="10" t="s">
        <v>141</v>
      </c>
      <c r="Q13" s="11" t="s">
        <v>126</v>
      </c>
      <c r="R13" s="9"/>
      <c r="S13" s="1" t="s">
        <v>130</v>
      </c>
      <c r="T13" s="6" t="s">
        <v>128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</row>
    <row r="14" spans="1:53" x14ac:dyDescent="0.25">
      <c r="A14" t="s">
        <v>122</v>
      </c>
      <c r="B14" s="1">
        <f t="shared" ref="B14:P14" si="2">+B2*$W$2</f>
        <v>1657623.3974213065</v>
      </c>
      <c r="C14" s="1">
        <f t="shared" si="2"/>
        <v>448598.30140729574</v>
      </c>
      <c r="D14" s="1">
        <f t="shared" si="2"/>
        <v>448598.30140729574</v>
      </c>
      <c r="E14" s="1">
        <f t="shared" si="2"/>
        <v>448598.30140729574</v>
      </c>
      <c r="F14" s="1">
        <f t="shared" si="2"/>
        <v>448598.30140729574</v>
      </c>
      <c r="G14" s="1">
        <f t="shared" si="2"/>
        <v>448598.30140729574</v>
      </c>
      <c r="H14" s="1">
        <f t="shared" si="2"/>
        <v>448598.30140729574</v>
      </c>
      <c r="I14" s="1">
        <f t="shared" si="2"/>
        <v>557375.86347941228</v>
      </c>
      <c r="J14" s="1">
        <f t="shared" si="2"/>
        <v>557375.86347941228</v>
      </c>
      <c r="K14" s="1">
        <f t="shared" si="2"/>
        <v>557375.86347941228</v>
      </c>
      <c r="L14" s="1">
        <f t="shared" si="2"/>
        <v>557375.86347941228</v>
      </c>
      <c r="M14" s="1">
        <f t="shared" si="2"/>
        <v>557375.86347941228</v>
      </c>
      <c r="N14" s="1">
        <f t="shared" si="2"/>
        <v>557375.86347941228</v>
      </c>
      <c r="O14" s="1">
        <f t="shared" si="2"/>
        <v>557375.86347941228</v>
      </c>
      <c r="P14" s="1">
        <f t="shared" si="2"/>
        <v>557375.86347941228</v>
      </c>
      <c r="Q14" s="1">
        <f>SUM(B14:P14)</f>
        <v>8808220.1137003787</v>
      </c>
      <c r="R14" s="9"/>
      <c r="S14" s="1">
        <f>S2*$W$2</f>
        <v>8808220.1137003787</v>
      </c>
      <c r="T14" s="1">
        <f t="shared" ref="T14:T20" si="3">Q14-S14</f>
        <v>0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</row>
    <row r="15" spans="1:53" x14ac:dyDescent="0.25">
      <c r="A15" t="s">
        <v>145</v>
      </c>
      <c r="B15" s="1">
        <f t="shared" ref="B15:P15" si="4">+B3*$W$2</f>
        <v>0</v>
      </c>
      <c r="C15" s="1">
        <f t="shared" si="4"/>
        <v>645543.88620370871</v>
      </c>
      <c r="D15" s="1">
        <f t="shared" si="4"/>
        <v>645543.88620370871</v>
      </c>
      <c r="E15" s="1">
        <f t="shared" si="4"/>
        <v>645543.88620370871</v>
      </c>
      <c r="F15" s="1">
        <f t="shared" si="4"/>
        <v>645543.88620370871</v>
      </c>
      <c r="G15" s="1">
        <f t="shared" si="4"/>
        <v>645543.88620370871</v>
      </c>
      <c r="H15" s="1">
        <f t="shared" si="4"/>
        <v>645543.88620370871</v>
      </c>
      <c r="I15" s="1">
        <f t="shared" si="4"/>
        <v>1100247.5339418941</v>
      </c>
      <c r="J15" s="1">
        <f t="shared" si="4"/>
        <v>1100247.5339418941</v>
      </c>
      <c r="K15" s="1">
        <f t="shared" si="4"/>
        <v>1100247.5339418941</v>
      </c>
      <c r="L15" s="1">
        <f t="shared" si="4"/>
        <v>1100247.5339418941</v>
      </c>
      <c r="M15" s="1">
        <f t="shared" si="4"/>
        <v>1100247.5339418941</v>
      </c>
      <c r="N15" s="1">
        <f t="shared" si="4"/>
        <v>1100247.5339418941</v>
      </c>
      <c r="O15" s="1">
        <f t="shared" si="4"/>
        <v>1100247.5339418941</v>
      </c>
      <c r="P15" s="1">
        <f t="shared" si="4"/>
        <v>1100247.5339418941</v>
      </c>
      <c r="Q15" s="1">
        <f t="shared" ref="Q15:Q18" si="5">SUM(B15:P15)</f>
        <v>12675243.588757407</v>
      </c>
      <c r="R15" s="9"/>
      <c r="S15" s="1">
        <f>S3*$W$2</f>
        <v>12675243.588757405</v>
      </c>
      <c r="T15" s="1">
        <f t="shared" si="3"/>
        <v>0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</row>
    <row r="16" spans="1:53" x14ac:dyDescent="0.25">
      <c r="A16" s="12" t="s">
        <v>142</v>
      </c>
      <c r="B16" s="1">
        <f t="shared" ref="B16:P16" si="6">+B4*$W$2</f>
        <v>0</v>
      </c>
      <c r="C16" s="1">
        <f t="shared" si="6"/>
        <v>645543.88620370871</v>
      </c>
      <c r="D16" s="1">
        <f t="shared" si="6"/>
        <v>645543.88620370871</v>
      </c>
      <c r="E16" s="1">
        <f t="shared" si="6"/>
        <v>645543.88620370871</v>
      </c>
      <c r="F16" s="1">
        <f t="shared" si="6"/>
        <v>645543.88620370871</v>
      </c>
      <c r="G16" s="1">
        <f t="shared" si="6"/>
        <v>581093.50123425573</v>
      </c>
      <c r="H16" s="1">
        <f t="shared" si="6"/>
        <v>581093.50123425573</v>
      </c>
      <c r="I16" s="1">
        <f t="shared" si="6"/>
        <v>1035797.1399988733</v>
      </c>
      <c r="J16" s="1">
        <f t="shared" si="6"/>
        <v>1035797.1399988733</v>
      </c>
      <c r="K16" s="1">
        <f t="shared" si="6"/>
        <v>1035797.1399988733</v>
      </c>
      <c r="L16" s="1">
        <f t="shared" si="6"/>
        <v>1035797.1399988733</v>
      </c>
      <c r="M16" s="1">
        <f t="shared" si="6"/>
        <v>1035797.1399988733</v>
      </c>
      <c r="N16" s="1">
        <f t="shared" si="6"/>
        <v>1035797.1399988733</v>
      </c>
      <c r="O16" s="1">
        <f t="shared" si="6"/>
        <v>1035797.1399988733</v>
      </c>
      <c r="P16" s="1">
        <f t="shared" si="6"/>
        <v>1035797.1399988733</v>
      </c>
      <c r="Q16" s="1">
        <f t="shared" si="5"/>
        <v>12030739.667274335</v>
      </c>
      <c r="R16" s="9"/>
      <c r="S16" s="1">
        <f>S4*$W$2</f>
        <v>12030739.667274334</v>
      </c>
      <c r="T16" s="1">
        <f t="shared" si="3"/>
        <v>0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</row>
    <row r="17" spans="1:53" x14ac:dyDescent="0.25">
      <c r="A17" s="12" t="s">
        <v>143</v>
      </c>
      <c r="B17" s="1">
        <f t="shared" ref="B17:P17" si="7">+B5*$W$2</f>
        <v>0</v>
      </c>
      <c r="C17" s="1">
        <f t="shared" si="7"/>
        <v>0</v>
      </c>
      <c r="D17" s="1">
        <f t="shared" si="7"/>
        <v>0</v>
      </c>
      <c r="E17" s="1">
        <f t="shared" si="7"/>
        <v>0</v>
      </c>
      <c r="F17" s="1">
        <f t="shared" si="7"/>
        <v>0</v>
      </c>
      <c r="G17" s="1">
        <f t="shared" si="7"/>
        <v>214834.63899876276</v>
      </c>
      <c r="H17" s="1">
        <f t="shared" si="7"/>
        <v>214834.63899876276</v>
      </c>
      <c r="I17" s="1">
        <f t="shared" si="7"/>
        <v>214834.63899876276</v>
      </c>
      <c r="J17" s="1">
        <f t="shared" si="7"/>
        <v>214834.63899876276</v>
      </c>
      <c r="K17" s="1">
        <f t="shared" si="7"/>
        <v>214834.63899876276</v>
      </c>
      <c r="L17" s="1">
        <f t="shared" si="7"/>
        <v>214834.63899876276</v>
      </c>
      <c r="M17" s="1">
        <f t="shared" si="7"/>
        <v>214834.63899876276</v>
      </c>
      <c r="N17" s="1">
        <f t="shared" si="7"/>
        <v>214834.63899876276</v>
      </c>
      <c r="O17" s="1">
        <f t="shared" si="7"/>
        <v>214834.63899876276</v>
      </c>
      <c r="P17" s="1">
        <f t="shared" si="7"/>
        <v>214834.63899876276</v>
      </c>
      <c r="Q17" s="1">
        <f t="shared" si="5"/>
        <v>2148346.3899876275</v>
      </c>
      <c r="R17" s="9"/>
      <c r="S17" s="1">
        <f>S5*$W$2</f>
        <v>2148346.3899876275</v>
      </c>
      <c r="T17" s="1">
        <f t="shared" si="3"/>
        <v>0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</row>
    <row r="18" spans="1:53" x14ac:dyDescent="0.25">
      <c r="A18" t="s">
        <v>146</v>
      </c>
      <c r="B18" s="1">
        <f t="shared" ref="B18:P18" si="8">+B6*$W$2</f>
        <v>1657623.3974213065</v>
      </c>
      <c r="C18" s="1">
        <f t="shared" si="8"/>
        <v>1094142.1876110043</v>
      </c>
      <c r="D18" s="1">
        <f t="shared" si="8"/>
        <v>1094142.1876110043</v>
      </c>
      <c r="E18" s="1">
        <f t="shared" si="8"/>
        <v>1094142.1876110043</v>
      </c>
      <c r="F18" s="1">
        <f t="shared" si="8"/>
        <v>1094142.1876110043</v>
      </c>
      <c r="G18" s="1">
        <f t="shared" si="8"/>
        <v>1094142.1876110043</v>
      </c>
      <c r="H18" s="1">
        <f t="shared" si="8"/>
        <v>1094142.1876110043</v>
      </c>
      <c r="I18" s="1">
        <f t="shared" si="8"/>
        <v>1657623.3974213065</v>
      </c>
      <c r="J18" s="1">
        <f t="shared" si="8"/>
        <v>1657623.3974213065</v>
      </c>
      <c r="K18" s="1">
        <f t="shared" si="8"/>
        <v>1657623.3974213065</v>
      </c>
      <c r="L18" s="1">
        <f t="shared" si="8"/>
        <v>1657623.3974213065</v>
      </c>
      <c r="M18" s="1">
        <f t="shared" si="8"/>
        <v>1657623.3974213065</v>
      </c>
      <c r="N18" s="1">
        <f t="shared" si="8"/>
        <v>1657623.3974213065</v>
      </c>
      <c r="O18" s="1">
        <f t="shared" si="8"/>
        <v>1657623.3974213065</v>
      </c>
      <c r="P18" s="1">
        <f t="shared" si="8"/>
        <v>1657623.3974213065</v>
      </c>
      <c r="Q18" s="1">
        <f t="shared" si="5"/>
        <v>21483463.702457786</v>
      </c>
      <c r="R18" s="9"/>
      <c r="S18" s="1">
        <f>S6*$W$2</f>
        <v>21483463.702457786</v>
      </c>
      <c r="T18" s="1">
        <f t="shared" si="3"/>
        <v>0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</row>
    <row r="19" spans="1:5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9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</row>
    <row r="20" spans="1:53" ht="14.45" customHeight="1" x14ac:dyDescent="0.25">
      <c r="A20" s="14" t="s">
        <v>144</v>
      </c>
      <c r="B20" s="1">
        <f t="shared" ref="B20:P20" si="9">+B8*$W$3</f>
        <v>0</v>
      </c>
      <c r="C20" s="1">
        <f t="shared" si="9"/>
        <v>20958.305459962721</v>
      </c>
      <c r="D20" s="1">
        <f t="shared" si="9"/>
        <v>20958.305459962721</v>
      </c>
      <c r="E20" s="1">
        <f t="shared" si="9"/>
        <v>20958.305459962721</v>
      </c>
      <c r="F20" s="1">
        <f t="shared" si="9"/>
        <v>20958.305459962721</v>
      </c>
      <c r="G20" s="1">
        <f t="shared" si="9"/>
        <v>41916.610919925442</v>
      </c>
      <c r="H20" s="1">
        <f t="shared" si="9"/>
        <v>41916.605667398973</v>
      </c>
      <c r="I20" s="1">
        <f t="shared" si="9"/>
        <v>0</v>
      </c>
      <c r="J20" s="1">
        <f t="shared" si="9"/>
        <v>0</v>
      </c>
      <c r="K20" s="1">
        <f t="shared" si="9"/>
        <v>0</v>
      </c>
      <c r="L20" s="1">
        <f t="shared" si="9"/>
        <v>0</v>
      </c>
      <c r="M20" s="1">
        <f t="shared" si="9"/>
        <v>0</v>
      </c>
      <c r="N20" s="1">
        <f t="shared" si="9"/>
        <v>0</v>
      </c>
      <c r="O20" s="1">
        <f t="shared" si="9"/>
        <v>0</v>
      </c>
      <c r="P20" s="1">
        <f t="shared" si="9"/>
        <v>0</v>
      </c>
      <c r="Q20" s="1">
        <f>SUM(B20:P20)</f>
        <v>167666.43842717531</v>
      </c>
      <c r="R20" s="9"/>
      <c r="S20" s="1">
        <f>S8*$W$3</f>
        <v>167666.43842717531</v>
      </c>
      <c r="T20" s="1">
        <f t="shared" si="3"/>
        <v>0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</row>
    <row r="21" spans="1:53" x14ac:dyDescent="0.25">
      <c r="A21" s="1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9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</row>
    <row r="22" spans="1:53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9"/>
      <c r="S22" s="1">
        <f>S18+S20</f>
        <v>21651130.140884962</v>
      </c>
      <c r="T22" s="1" t="s">
        <v>129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</row>
    <row r="23" spans="1:53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9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1:53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9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</row>
    <row r="25" spans="1:53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9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  <row r="26" spans="1:53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9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</row>
    <row r="27" spans="1:53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9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1:53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9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</row>
    <row r="29" spans="1:53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9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</row>
    <row r="30" spans="1:53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9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</row>
    <row r="31" spans="1:53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9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</row>
    <row r="32" spans="1:53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9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</row>
    <row r="33" spans="2:53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9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</row>
    <row r="34" spans="2:5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9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</row>
    <row r="35" spans="2:5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9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</row>
    <row r="36" spans="2:53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9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</row>
    <row r="37" spans="2:53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9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</row>
    <row r="38" spans="2:53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9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</row>
    <row r="39" spans="2:53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9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</row>
    <row r="40" spans="2:53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9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</row>
    <row r="41" spans="2:53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9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spans="2:53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9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</row>
    <row r="43" spans="2:53" x14ac:dyDescent="0.25"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</row>
    <row r="44" spans="2:53" x14ac:dyDescent="0.25"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</row>
  </sheetData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116"/>
  <sheetViews>
    <sheetView workbookViewId="0">
      <pane xSplit="2" ySplit="7" topLeftCell="R8" activePane="bottomRight" state="frozen"/>
      <selection pane="topRight" activeCell="C1" sqref="C1"/>
      <selection pane="bottomLeft" activeCell="A8" sqref="A8"/>
      <selection pane="bottomRight" activeCell="U8" sqref="U8"/>
    </sheetView>
  </sheetViews>
  <sheetFormatPr defaultRowHeight="15" x14ac:dyDescent="0.25"/>
  <cols>
    <col min="1" max="1" width="16.7109375" bestFit="1" customWidth="1"/>
    <col min="2" max="2" width="16.7109375" customWidth="1"/>
    <col min="3" max="3" width="20" bestFit="1" customWidth="1"/>
    <col min="4" max="5" width="16.28515625" bestFit="1" customWidth="1"/>
    <col min="6" max="9" width="18" bestFit="1" customWidth="1"/>
    <col min="10" max="17" width="18" customWidth="1"/>
    <col min="19" max="19" width="32" bestFit="1" customWidth="1"/>
    <col min="20" max="20" width="9.140625" style="8"/>
    <col min="21" max="21" width="19" bestFit="1" customWidth="1"/>
  </cols>
  <sheetData>
    <row r="1" spans="1:77" x14ac:dyDescent="0.25">
      <c r="A1" s="15" t="s">
        <v>0</v>
      </c>
      <c r="B1" s="15"/>
      <c r="C1">
        <v>2023</v>
      </c>
      <c r="D1">
        <v>2024</v>
      </c>
      <c r="E1">
        <v>2025</v>
      </c>
      <c r="F1">
        <v>2026</v>
      </c>
      <c r="G1">
        <v>2027</v>
      </c>
      <c r="H1">
        <v>2028</v>
      </c>
      <c r="I1">
        <v>2029</v>
      </c>
      <c r="J1">
        <v>2030</v>
      </c>
      <c r="K1">
        <v>2031</v>
      </c>
      <c r="L1">
        <v>2032</v>
      </c>
      <c r="M1">
        <v>2033</v>
      </c>
      <c r="N1">
        <v>2034</v>
      </c>
      <c r="O1">
        <v>2035</v>
      </c>
      <c r="P1">
        <v>2036</v>
      </c>
      <c r="Q1">
        <v>2037</v>
      </c>
      <c r="S1" t="s">
        <v>126</v>
      </c>
      <c r="U1" t="s">
        <v>130</v>
      </c>
      <c r="V1" t="s">
        <v>128</v>
      </c>
    </row>
    <row r="2" spans="1:77" x14ac:dyDescent="0.25">
      <c r="A2" s="15" t="s">
        <v>132</v>
      </c>
      <c r="B2" s="15"/>
      <c r="C2" s="1">
        <f>+'NE payment schedule'!B18</f>
        <v>1657623.3974213065</v>
      </c>
      <c r="D2" s="1">
        <f>+'NE payment schedule'!C18</f>
        <v>1094142.1876110043</v>
      </c>
      <c r="E2" s="1">
        <f>+'NE payment schedule'!D18</f>
        <v>1094142.1876110043</v>
      </c>
      <c r="F2" s="1">
        <f>+'NE payment schedule'!E18</f>
        <v>1094142.1876110043</v>
      </c>
      <c r="G2" s="1">
        <f>+'NE payment schedule'!F18</f>
        <v>1094142.1876110043</v>
      </c>
      <c r="H2" s="1">
        <f>+'NE payment schedule'!G18</f>
        <v>1094142.1876110043</v>
      </c>
      <c r="I2" s="1">
        <f>+'NE payment schedule'!H18</f>
        <v>1094142.1876110043</v>
      </c>
      <c r="J2" s="1">
        <f>+'NE payment schedule'!I18</f>
        <v>1657623.3974213065</v>
      </c>
      <c r="K2" s="1">
        <f>+'NE payment schedule'!J18</f>
        <v>1657623.3974213065</v>
      </c>
      <c r="L2" s="1">
        <f>+'NE payment schedule'!K18</f>
        <v>1657623.3974213065</v>
      </c>
      <c r="M2" s="1">
        <f>+'NE payment schedule'!L18</f>
        <v>1657623.3974213065</v>
      </c>
      <c r="N2" s="1">
        <f>+'NE payment schedule'!M18</f>
        <v>1657623.3974213065</v>
      </c>
      <c r="O2" s="1">
        <f>+'NE payment schedule'!N18</f>
        <v>1657623.3974213065</v>
      </c>
      <c r="P2" s="1">
        <f>+'NE payment schedule'!O18</f>
        <v>1657623.3974213065</v>
      </c>
      <c r="Q2" s="1">
        <f>+'NE payment schedule'!P18</f>
        <v>1657623.3974213065</v>
      </c>
      <c r="R2" s="1"/>
      <c r="S2" s="1">
        <f>SUM(C2:Q2)</f>
        <v>21483463.702457786</v>
      </c>
      <c r="T2" s="9"/>
      <c r="U2" s="1">
        <f>+'NE payment schedule'!Q6*'NE payment schedule'!W2</f>
        <v>21483463.702457786</v>
      </c>
      <c r="V2" s="1">
        <f>S2-U2</f>
        <v>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x14ac:dyDescent="0.25">
      <c r="A3" s="15" t="s">
        <v>133</v>
      </c>
      <c r="B3" s="15"/>
      <c r="C3" s="13">
        <f>+'NE payment schedule'!B20</f>
        <v>0</v>
      </c>
      <c r="D3" s="13">
        <f>+'NE payment schedule'!C20</f>
        <v>20958.305459962721</v>
      </c>
      <c r="E3" s="13">
        <f>+'NE payment schedule'!D20</f>
        <v>20958.305459962721</v>
      </c>
      <c r="F3" s="13">
        <f>+'NE payment schedule'!E20</f>
        <v>20958.305459962721</v>
      </c>
      <c r="G3" s="13">
        <f>+'NE payment schedule'!F20</f>
        <v>20958.305459962721</v>
      </c>
      <c r="H3" s="13">
        <f>+'NE payment schedule'!G20</f>
        <v>41916.610919925442</v>
      </c>
      <c r="I3" s="13">
        <f>+'NE payment schedule'!H20</f>
        <v>41916.605667398973</v>
      </c>
      <c r="J3" s="13">
        <f>+'NE payment schedule'!I20</f>
        <v>0</v>
      </c>
      <c r="K3" s="13">
        <f>+'NE payment schedule'!J20</f>
        <v>0</v>
      </c>
      <c r="L3" s="13">
        <f>+'NE payment schedule'!K20</f>
        <v>0</v>
      </c>
      <c r="M3" s="13">
        <f>+'NE payment schedule'!L20</f>
        <v>0</v>
      </c>
      <c r="N3" s="13">
        <f>+'NE payment schedule'!M20</f>
        <v>0</v>
      </c>
      <c r="O3" s="13">
        <f>+'NE payment schedule'!N20</f>
        <v>0</v>
      </c>
      <c r="P3" s="13">
        <f>+'NE payment schedule'!O20</f>
        <v>0</v>
      </c>
      <c r="Q3" s="13">
        <f>+'NE payment schedule'!P20</f>
        <v>0</v>
      </c>
      <c r="R3" s="1"/>
      <c r="S3" s="1">
        <f t="shared" ref="S3" si="0">SUM(C3:Q3)</f>
        <v>167666.43842717531</v>
      </c>
      <c r="T3" s="9"/>
      <c r="U3" s="1">
        <f>+'NE payment schedule'!S8*'NE payment schedule'!W3</f>
        <v>167666.43842717531</v>
      </c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x14ac:dyDescent="0.25">
      <c r="A4" s="15" t="s">
        <v>131</v>
      </c>
      <c r="B4" s="15"/>
      <c r="C4" s="1">
        <f>SUM(C2:C3)</f>
        <v>1657623.3974213065</v>
      </c>
      <c r="D4" s="1">
        <f t="shared" ref="D4:I4" si="1">SUM(D2:D3)</f>
        <v>1115100.493070967</v>
      </c>
      <c r="E4" s="1">
        <f t="shared" si="1"/>
        <v>1115100.493070967</v>
      </c>
      <c r="F4" s="1">
        <f t="shared" si="1"/>
        <v>1115100.493070967</v>
      </c>
      <c r="G4" s="1">
        <f t="shared" si="1"/>
        <v>1115100.493070967</v>
      </c>
      <c r="H4" s="1">
        <f t="shared" si="1"/>
        <v>1136058.7985309297</v>
      </c>
      <c r="I4" s="1">
        <f t="shared" si="1"/>
        <v>1136058.7932784033</v>
      </c>
      <c r="J4" s="1">
        <f t="shared" ref="J4:Q4" si="2">SUM(J2:J3)</f>
        <v>1657623.3974213065</v>
      </c>
      <c r="K4" s="1">
        <f t="shared" si="2"/>
        <v>1657623.3974213065</v>
      </c>
      <c r="L4" s="1">
        <f t="shared" si="2"/>
        <v>1657623.3974213065</v>
      </c>
      <c r="M4" s="1">
        <f t="shared" si="2"/>
        <v>1657623.3974213065</v>
      </c>
      <c r="N4" s="1">
        <f t="shared" si="2"/>
        <v>1657623.3974213065</v>
      </c>
      <c r="O4" s="1">
        <f t="shared" si="2"/>
        <v>1657623.3974213065</v>
      </c>
      <c r="P4" s="1">
        <f t="shared" si="2"/>
        <v>1657623.3974213065</v>
      </c>
      <c r="Q4" s="1">
        <f t="shared" si="2"/>
        <v>1657623.3974213065</v>
      </c>
      <c r="R4" s="1"/>
      <c r="S4" s="1">
        <f>SUM(C4:Q4)</f>
        <v>21651130.140884958</v>
      </c>
      <c r="T4" s="9"/>
      <c r="U4" s="1">
        <f>+('NE payment schedule'!S6*'NE payment schedule'!W2)+('NE payment schedule'!S8*'NE payment schedule'!W3)</f>
        <v>21651130.140884962</v>
      </c>
      <c r="V4" s="1">
        <f t="shared" ref="V4:V6" si="3">S4-U4</f>
        <v>0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7" x14ac:dyDescent="0.25">
      <c r="A5" s="15" t="s">
        <v>1</v>
      </c>
      <c r="B5" s="15"/>
      <c r="C5" s="3">
        <v>0.15</v>
      </c>
      <c r="D5" s="3">
        <v>0.15</v>
      </c>
      <c r="E5" s="3">
        <v>0.15</v>
      </c>
      <c r="F5" s="3">
        <v>0.15</v>
      </c>
      <c r="G5" s="3">
        <v>0.15</v>
      </c>
      <c r="H5" s="3">
        <v>0.15</v>
      </c>
      <c r="I5" s="3">
        <v>0.15</v>
      </c>
      <c r="J5" s="3">
        <v>0.15</v>
      </c>
      <c r="K5" s="3">
        <v>0.15</v>
      </c>
      <c r="L5" s="3">
        <v>0.15</v>
      </c>
      <c r="M5" s="3">
        <v>0.15</v>
      </c>
      <c r="N5" s="3">
        <v>0.15</v>
      </c>
      <c r="O5" s="3">
        <v>0.15</v>
      </c>
      <c r="P5" s="3">
        <v>0.15</v>
      </c>
      <c r="Q5" s="3">
        <v>0.15</v>
      </c>
      <c r="R5" s="1"/>
      <c r="S5" s="1"/>
      <c r="T5" s="9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15" t="s">
        <v>2</v>
      </c>
      <c r="B6" s="15"/>
      <c r="C6" s="1">
        <f>+C4*C5</f>
        <v>248643.50961319596</v>
      </c>
      <c r="D6" s="1">
        <f t="shared" ref="D6:I6" si="4">+D4*D5</f>
        <v>167265.07396064504</v>
      </c>
      <c r="E6" s="1">
        <f t="shared" si="4"/>
        <v>167265.07396064504</v>
      </c>
      <c r="F6" s="1">
        <f t="shared" si="4"/>
        <v>167265.07396064504</v>
      </c>
      <c r="G6" s="1">
        <f t="shared" si="4"/>
        <v>167265.07396064504</v>
      </c>
      <c r="H6" s="1">
        <f t="shared" si="4"/>
        <v>170408.81977963945</v>
      </c>
      <c r="I6" s="1">
        <f t="shared" si="4"/>
        <v>170408.81899176049</v>
      </c>
      <c r="J6" s="1">
        <f t="shared" ref="J6:Q6" si="5">+J4*J5</f>
        <v>248643.50961319596</v>
      </c>
      <c r="K6" s="1">
        <f t="shared" si="5"/>
        <v>248643.50961319596</v>
      </c>
      <c r="L6" s="1">
        <f t="shared" si="5"/>
        <v>248643.50961319596</v>
      </c>
      <c r="M6" s="1">
        <f t="shared" si="5"/>
        <v>248643.50961319596</v>
      </c>
      <c r="N6" s="1">
        <f t="shared" si="5"/>
        <v>248643.50961319596</v>
      </c>
      <c r="O6" s="1">
        <f t="shared" si="5"/>
        <v>248643.50961319596</v>
      </c>
      <c r="P6" s="1">
        <f t="shared" si="5"/>
        <v>248643.50961319596</v>
      </c>
      <c r="Q6" s="1">
        <f t="shared" si="5"/>
        <v>248643.50961319596</v>
      </c>
      <c r="R6" s="1"/>
      <c r="S6" s="1">
        <f>SUM(C6:Q6)</f>
        <v>3247669.5211327435</v>
      </c>
      <c r="T6" s="9"/>
      <c r="U6" s="1">
        <f>+U4*0.15</f>
        <v>3247669.5211327444</v>
      </c>
      <c r="V6" s="1">
        <f t="shared" si="3"/>
        <v>0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t="s">
        <v>3</v>
      </c>
      <c r="B7" t="s">
        <v>113</v>
      </c>
      <c r="C7" s="6" t="s">
        <v>115</v>
      </c>
      <c r="D7" s="6" t="s">
        <v>116</v>
      </c>
      <c r="E7" s="6" t="s">
        <v>117</v>
      </c>
      <c r="F7" s="6" t="s">
        <v>118</v>
      </c>
      <c r="G7" s="6" t="s">
        <v>119</v>
      </c>
      <c r="H7" s="6" t="s">
        <v>120</v>
      </c>
      <c r="I7" s="6" t="s">
        <v>121</v>
      </c>
      <c r="J7" s="6" t="s">
        <v>134</v>
      </c>
      <c r="K7" s="6" t="s">
        <v>135</v>
      </c>
      <c r="L7" s="6" t="s">
        <v>136</v>
      </c>
      <c r="M7" s="6" t="s">
        <v>137</v>
      </c>
      <c r="N7" s="6" t="s">
        <v>138</v>
      </c>
      <c r="O7" s="6" t="s">
        <v>139</v>
      </c>
      <c r="P7" s="6" t="s">
        <v>140</v>
      </c>
      <c r="Q7" s="6" t="s">
        <v>141</v>
      </c>
      <c r="R7" s="1"/>
      <c r="S7" s="1" t="s">
        <v>114</v>
      </c>
      <c r="T7" s="9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ht="30" x14ac:dyDescent="0.25">
      <c r="A8" s="4" t="s">
        <v>4</v>
      </c>
      <c r="B8" s="5">
        <v>7.1304102642705302E-3</v>
      </c>
      <c r="C8" s="1">
        <f>+$C6*$B$8</f>
        <v>1772.9302330901808</v>
      </c>
      <c r="D8" s="1">
        <f>+D$6*$B$8</f>
        <v>1192.6686002229528</v>
      </c>
      <c r="E8" s="1">
        <f t="shared" ref="E8:I8" si="6">+E$6*$B$8</f>
        <v>1192.6686002229528</v>
      </c>
      <c r="F8" s="1">
        <f t="shared" si="6"/>
        <v>1192.6686002229528</v>
      </c>
      <c r="G8" s="1">
        <f t="shared" si="6"/>
        <v>1192.6686002229528</v>
      </c>
      <c r="H8" s="1">
        <f t="shared" si="6"/>
        <v>1215.084797678968</v>
      </c>
      <c r="I8" s="1">
        <f t="shared" si="6"/>
        <v>1215.0847920610679</v>
      </c>
      <c r="J8" s="1">
        <f t="shared" ref="J8" si="7">+$C6*$B$8</f>
        <v>1772.9302330901808</v>
      </c>
      <c r="K8" s="1">
        <f t="shared" ref="K8:P8" si="8">+K$6*$B$8</f>
        <v>1772.9302330901808</v>
      </c>
      <c r="L8" s="1">
        <f t="shared" si="8"/>
        <v>1772.9302330901808</v>
      </c>
      <c r="M8" s="1">
        <f t="shared" si="8"/>
        <v>1772.9302330901808</v>
      </c>
      <c r="N8" s="1">
        <f t="shared" si="8"/>
        <v>1772.9302330901808</v>
      </c>
      <c r="O8" s="1">
        <f t="shared" si="8"/>
        <v>1772.9302330901808</v>
      </c>
      <c r="P8" s="1">
        <f t="shared" si="8"/>
        <v>1772.9302330901808</v>
      </c>
      <c r="Q8" s="1">
        <f t="shared" ref="Q8" si="9">+$C6*$B$8</f>
        <v>1772.9302330901808</v>
      </c>
      <c r="R8" s="1"/>
      <c r="S8" s="1">
        <f>SUM(C8:Q8)</f>
        <v>23157.216088443474</v>
      </c>
      <c r="T8" s="9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ht="30" x14ac:dyDescent="0.25">
      <c r="A9" s="4" t="s">
        <v>5</v>
      </c>
      <c r="B9" s="5">
        <v>2.4063398000893502E-3</v>
      </c>
      <c r="C9" s="1">
        <f>+C$6*$B9</f>
        <v>598.32077321613235</v>
      </c>
      <c r="D9" s="1">
        <f>+D$6*$B9</f>
        <v>402.49660463638895</v>
      </c>
      <c r="E9" s="1">
        <f t="shared" ref="E9:Q10" si="10">+E$6*$B9</f>
        <v>402.49660463638895</v>
      </c>
      <c r="F9" s="1">
        <f t="shared" si="10"/>
        <v>402.49660463638895</v>
      </c>
      <c r="G9" s="1">
        <f t="shared" si="10"/>
        <v>402.49660463638895</v>
      </c>
      <c r="H9" s="1">
        <f t="shared" si="10"/>
        <v>410.06152532199968</v>
      </c>
      <c r="I9" s="1">
        <f t="shared" si="10"/>
        <v>410.06152342609522</v>
      </c>
      <c r="J9" s="1">
        <f t="shared" si="10"/>
        <v>598.32077321613235</v>
      </c>
      <c r="K9" s="1">
        <f t="shared" si="10"/>
        <v>598.32077321613235</v>
      </c>
      <c r="L9" s="1">
        <f t="shared" si="10"/>
        <v>598.32077321613235</v>
      </c>
      <c r="M9" s="1">
        <f t="shared" si="10"/>
        <v>598.32077321613235</v>
      </c>
      <c r="N9" s="1">
        <f t="shared" si="10"/>
        <v>598.32077321613235</v>
      </c>
      <c r="O9" s="1">
        <f t="shared" si="10"/>
        <v>598.32077321613235</v>
      </c>
      <c r="P9" s="1">
        <f t="shared" si="10"/>
        <v>598.32077321613235</v>
      </c>
      <c r="Q9" s="1">
        <f t="shared" si="10"/>
        <v>598.32077321613235</v>
      </c>
      <c r="R9" s="1"/>
      <c r="S9" s="1">
        <f t="shared" ref="S9:S72" si="11">SUM(C9:Q9)</f>
        <v>7814.9964262388439</v>
      </c>
      <c r="T9" s="9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ht="30" x14ac:dyDescent="0.25">
      <c r="A10" s="4" t="s">
        <v>6</v>
      </c>
      <c r="B10" s="5">
        <v>1.1083127782198099E-4</v>
      </c>
      <c r="C10" s="1">
        <f>+C$6*$B10</f>
        <v>27.557477892572525</v>
      </c>
      <c r="D10" s="1">
        <f t="shared" ref="D10" si="12">+D$6*$B10</f>
        <v>18.538201882046447</v>
      </c>
      <c r="E10" s="1">
        <f t="shared" si="10"/>
        <v>18.538201882046447</v>
      </c>
      <c r="F10" s="1">
        <f t="shared" si="10"/>
        <v>18.538201882046447</v>
      </c>
      <c r="G10" s="1">
        <f t="shared" si="10"/>
        <v>18.538201882046447</v>
      </c>
      <c r="H10" s="1">
        <f t="shared" si="10"/>
        <v>18.886627248313111</v>
      </c>
      <c r="I10" s="1">
        <f t="shared" si="10"/>
        <v>18.886627160991477</v>
      </c>
      <c r="J10" s="1">
        <f t="shared" si="10"/>
        <v>27.557477892572525</v>
      </c>
      <c r="K10" s="1">
        <f t="shared" si="10"/>
        <v>27.557477892572525</v>
      </c>
      <c r="L10" s="1">
        <f t="shared" si="10"/>
        <v>27.557477892572525</v>
      </c>
      <c r="M10" s="1">
        <f t="shared" si="10"/>
        <v>27.557477892572525</v>
      </c>
      <c r="N10" s="1">
        <f t="shared" si="10"/>
        <v>27.557477892572525</v>
      </c>
      <c r="O10" s="1">
        <f t="shared" si="10"/>
        <v>27.557477892572525</v>
      </c>
      <c r="P10" s="1">
        <f t="shared" si="10"/>
        <v>27.557477892572525</v>
      </c>
      <c r="Q10" s="1">
        <f t="shared" si="10"/>
        <v>27.557477892572525</v>
      </c>
      <c r="R10" s="1"/>
      <c r="S10" s="1">
        <f t="shared" si="11"/>
        <v>359.94336297064319</v>
      </c>
      <c r="T10" s="9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ht="30" x14ac:dyDescent="0.25">
      <c r="A11" s="4" t="s">
        <v>7</v>
      </c>
      <c r="B11" s="5">
        <v>1.836746057217E-4</v>
      </c>
      <c r="C11" s="1">
        <f t="shared" ref="C11:Q74" si="13">+C$6*$B11</f>
        <v>45.669498593463494</v>
      </c>
      <c r="D11" s="1">
        <f t="shared" si="13"/>
        <v>30.722346510732468</v>
      </c>
      <c r="E11" s="1">
        <f t="shared" si="13"/>
        <v>30.722346510732468</v>
      </c>
      <c r="F11" s="1">
        <f t="shared" si="13"/>
        <v>30.722346510732468</v>
      </c>
      <c r="G11" s="1">
        <f t="shared" si="13"/>
        <v>30.722346510732468</v>
      </c>
      <c r="H11" s="1">
        <f t="shared" si="13"/>
        <v>31.299772784525508</v>
      </c>
      <c r="I11" s="1">
        <f t="shared" si="13"/>
        <v>31.299772639812151</v>
      </c>
      <c r="J11" s="1">
        <f t="shared" si="13"/>
        <v>45.669498593463494</v>
      </c>
      <c r="K11" s="1">
        <f t="shared" si="13"/>
        <v>45.669498593463494</v>
      </c>
      <c r="L11" s="1">
        <f t="shared" si="13"/>
        <v>45.669498593463494</v>
      </c>
      <c r="M11" s="1">
        <f t="shared" si="13"/>
        <v>45.669498593463494</v>
      </c>
      <c r="N11" s="1">
        <f t="shared" si="13"/>
        <v>45.669498593463494</v>
      </c>
      <c r="O11" s="1">
        <f t="shared" si="13"/>
        <v>45.669498593463494</v>
      </c>
      <c r="P11" s="1">
        <f t="shared" si="13"/>
        <v>45.669498593463494</v>
      </c>
      <c r="Q11" s="1">
        <f t="shared" si="13"/>
        <v>45.669498593463494</v>
      </c>
      <c r="R11" s="1"/>
      <c r="S11" s="1">
        <f t="shared" si="11"/>
        <v>596.51441880843902</v>
      </c>
      <c r="T11" s="9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ht="30" x14ac:dyDescent="0.25">
      <c r="A12" s="4" t="s">
        <v>8</v>
      </c>
      <c r="B12" s="5">
        <v>9.2482053818880201E-3</v>
      </c>
      <c r="C12" s="1">
        <f t="shared" si="13"/>
        <v>2299.5062437762845</v>
      </c>
      <c r="D12" s="1">
        <f t="shared" ref="D12:P26" si="14">+D$6*$B12</f>
        <v>1546.9017572047351</v>
      </c>
      <c r="E12" s="1">
        <f t="shared" si="14"/>
        <v>1546.9017572047351</v>
      </c>
      <c r="F12" s="1">
        <f t="shared" si="14"/>
        <v>1546.9017572047351</v>
      </c>
      <c r="G12" s="1">
        <f t="shared" si="14"/>
        <v>1546.9017572047351</v>
      </c>
      <c r="H12" s="1">
        <f t="shared" si="14"/>
        <v>1575.9757642072473</v>
      </c>
      <c r="I12" s="1">
        <f t="shared" si="14"/>
        <v>1575.9757569207809</v>
      </c>
      <c r="J12" s="1">
        <f t="shared" si="13"/>
        <v>2299.5062437762845</v>
      </c>
      <c r="K12" s="1">
        <f t="shared" si="14"/>
        <v>2299.5062437762845</v>
      </c>
      <c r="L12" s="1">
        <f t="shared" si="14"/>
        <v>2299.5062437762845</v>
      </c>
      <c r="M12" s="1">
        <f t="shared" si="14"/>
        <v>2299.5062437762845</v>
      </c>
      <c r="N12" s="1">
        <f t="shared" si="14"/>
        <v>2299.5062437762845</v>
      </c>
      <c r="O12" s="1">
        <f t="shared" si="14"/>
        <v>2299.5062437762845</v>
      </c>
      <c r="P12" s="1">
        <f t="shared" si="14"/>
        <v>2299.5062437762845</v>
      </c>
      <c r="Q12" s="1">
        <f t="shared" si="13"/>
        <v>2299.5062437762845</v>
      </c>
      <c r="R12" s="1"/>
      <c r="S12" s="1">
        <f t="shared" si="11"/>
        <v>30035.114743933518</v>
      </c>
      <c r="T12" s="9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ht="30" x14ac:dyDescent="0.25">
      <c r="A13" s="4" t="s">
        <v>9</v>
      </c>
      <c r="B13" s="5">
        <v>2.4787880023259299E-2</v>
      </c>
      <c r="C13" s="1">
        <f t="shared" si="13"/>
        <v>6163.3454848540214</v>
      </c>
      <c r="D13" s="1">
        <f t="shared" si="14"/>
        <v>4146.1465854180624</v>
      </c>
      <c r="E13" s="1">
        <f t="shared" si="14"/>
        <v>4146.1465854180624</v>
      </c>
      <c r="F13" s="1">
        <f t="shared" si="14"/>
        <v>4146.1465854180624</v>
      </c>
      <c r="G13" s="1">
        <f t="shared" si="14"/>
        <v>4146.1465854180624</v>
      </c>
      <c r="H13" s="1">
        <f t="shared" si="14"/>
        <v>4224.073379602919</v>
      </c>
      <c r="I13" s="1">
        <f t="shared" si="14"/>
        <v>4224.07336007307</v>
      </c>
      <c r="J13" s="1">
        <f t="shared" si="13"/>
        <v>6163.3454848540214</v>
      </c>
      <c r="K13" s="1">
        <f t="shared" si="14"/>
        <v>6163.3454848540214</v>
      </c>
      <c r="L13" s="1">
        <f t="shared" si="14"/>
        <v>6163.3454848540214</v>
      </c>
      <c r="M13" s="1">
        <f t="shared" si="14"/>
        <v>6163.3454848540214</v>
      </c>
      <c r="N13" s="1">
        <f t="shared" si="14"/>
        <v>6163.3454848540214</v>
      </c>
      <c r="O13" s="1">
        <f t="shared" si="14"/>
        <v>6163.3454848540214</v>
      </c>
      <c r="P13" s="1">
        <f t="shared" si="14"/>
        <v>6163.3454848540214</v>
      </c>
      <c r="Q13" s="1">
        <f t="shared" si="13"/>
        <v>6163.3454848540214</v>
      </c>
      <c r="R13" s="1"/>
      <c r="S13" s="1">
        <f t="shared" si="11"/>
        <v>80502.842445034446</v>
      </c>
      <c r="T13" s="9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ht="30" x14ac:dyDescent="0.25">
      <c r="A14" s="4" t="s">
        <v>10</v>
      </c>
      <c r="B14" s="5">
        <v>1.2364099690145901E-4</v>
      </c>
      <c r="C14" s="1">
        <f t="shared" si="13"/>
        <v>30.742531401653054</v>
      </c>
      <c r="D14" s="1">
        <f t="shared" si="14"/>
        <v>20.680820491290426</v>
      </c>
      <c r="E14" s="1">
        <f t="shared" si="14"/>
        <v>20.680820491290426</v>
      </c>
      <c r="F14" s="1">
        <f t="shared" si="14"/>
        <v>20.680820491290426</v>
      </c>
      <c r="G14" s="1">
        <f t="shared" si="14"/>
        <v>20.680820491290426</v>
      </c>
      <c r="H14" s="1">
        <f t="shared" si="14"/>
        <v>21.069516358355688</v>
      </c>
      <c r="I14" s="1">
        <f t="shared" si="14"/>
        <v>21.069516260941548</v>
      </c>
      <c r="J14" s="1">
        <f t="shared" si="13"/>
        <v>30.742531401653054</v>
      </c>
      <c r="K14" s="1">
        <f t="shared" si="14"/>
        <v>30.742531401653054</v>
      </c>
      <c r="L14" s="1">
        <f t="shared" si="14"/>
        <v>30.742531401653054</v>
      </c>
      <c r="M14" s="1">
        <f t="shared" si="14"/>
        <v>30.742531401653054</v>
      </c>
      <c r="N14" s="1">
        <f t="shared" si="14"/>
        <v>30.742531401653054</v>
      </c>
      <c r="O14" s="1">
        <f t="shared" si="14"/>
        <v>30.742531401653054</v>
      </c>
      <c r="P14" s="1">
        <f t="shared" si="14"/>
        <v>30.742531401653054</v>
      </c>
      <c r="Q14" s="1">
        <f t="shared" si="13"/>
        <v>30.742531401653054</v>
      </c>
      <c r="R14" s="1"/>
      <c r="S14" s="1">
        <f t="shared" si="11"/>
        <v>401.54509719933651</v>
      </c>
      <c r="T14" s="9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ht="30" x14ac:dyDescent="0.25">
      <c r="A15" s="4" t="s">
        <v>11</v>
      </c>
      <c r="B15" s="5">
        <v>2.5334075071464001E-3</v>
      </c>
      <c r="C15" s="1">
        <f t="shared" si="13"/>
        <v>629.91533385729872</v>
      </c>
      <c r="D15" s="1">
        <f t="shared" si="14"/>
        <v>423.75059405529601</v>
      </c>
      <c r="E15" s="1">
        <f t="shared" si="14"/>
        <v>423.75059405529601</v>
      </c>
      <c r="F15" s="1">
        <f t="shared" si="14"/>
        <v>423.75059405529601</v>
      </c>
      <c r="G15" s="1">
        <f t="shared" si="14"/>
        <v>423.75059405529601</v>
      </c>
      <c r="H15" s="1">
        <f t="shared" si="14"/>
        <v>431.71498331369656</v>
      </c>
      <c r="I15" s="1">
        <f t="shared" si="14"/>
        <v>431.71498131767805</v>
      </c>
      <c r="J15" s="1">
        <f t="shared" si="13"/>
        <v>629.91533385729872</v>
      </c>
      <c r="K15" s="1">
        <f t="shared" si="14"/>
        <v>629.91533385729872</v>
      </c>
      <c r="L15" s="1">
        <f t="shared" si="14"/>
        <v>629.91533385729872</v>
      </c>
      <c r="M15" s="1">
        <f t="shared" si="14"/>
        <v>629.91533385729872</v>
      </c>
      <c r="N15" s="1">
        <f t="shared" si="14"/>
        <v>629.91533385729872</v>
      </c>
      <c r="O15" s="1">
        <f t="shared" si="14"/>
        <v>629.91533385729872</v>
      </c>
      <c r="P15" s="1">
        <f t="shared" si="14"/>
        <v>629.91533385729872</v>
      </c>
      <c r="Q15" s="1">
        <f t="shared" si="13"/>
        <v>629.91533385729872</v>
      </c>
      <c r="R15" s="1"/>
      <c r="S15" s="1">
        <f t="shared" si="11"/>
        <v>8227.6703455682473</v>
      </c>
      <c r="T15" s="9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ht="30" x14ac:dyDescent="0.25">
      <c r="A16" s="4" t="s">
        <v>12</v>
      </c>
      <c r="B16" s="5">
        <v>7.4925336201690697E-3</v>
      </c>
      <c r="C16" s="1">
        <f t="shared" si="13"/>
        <v>1862.969855213702</v>
      </c>
      <c r="D16" s="1">
        <f t="shared" si="14"/>
        <v>1253.2391901301989</v>
      </c>
      <c r="E16" s="1">
        <f t="shared" si="14"/>
        <v>1253.2391901301989</v>
      </c>
      <c r="F16" s="1">
        <f t="shared" si="14"/>
        <v>1253.2391901301989</v>
      </c>
      <c r="G16" s="1">
        <f t="shared" si="14"/>
        <v>1253.2391901301989</v>
      </c>
      <c r="H16" s="1">
        <f t="shared" si="14"/>
        <v>1276.7938113722805</v>
      </c>
      <c r="I16" s="1">
        <f t="shared" si="14"/>
        <v>1276.793805469071</v>
      </c>
      <c r="J16" s="1">
        <f t="shared" si="13"/>
        <v>1862.969855213702</v>
      </c>
      <c r="K16" s="1">
        <f t="shared" si="14"/>
        <v>1862.969855213702</v>
      </c>
      <c r="L16" s="1">
        <f t="shared" si="14"/>
        <v>1862.969855213702</v>
      </c>
      <c r="M16" s="1">
        <f t="shared" si="14"/>
        <v>1862.969855213702</v>
      </c>
      <c r="N16" s="1">
        <f t="shared" si="14"/>
        <v>1862.969855213702</v>
      </c>
      <c r="O16" s="1">
        <f t="shared" si="14"/>
        <v>1862.969855213702</v>
      </c>
      <c r="P16" s="1">
        <f t="shared" si="14"/>
        <v>1862.969855213702</v>
      </c>
      <c r="Q16" s="1">
        <f t="shared" si="13"/>
        <v>1862.969855213702</v>
      </c>
      <c r="R16" s="1"/>
      <c r="S16" s="1">
        <f t="shared" si="11"/>
        <v>24333.273074285462</v>
      </c>
      <c r="T16" s="9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ht="30" x14ac:dyDescent="0.25">
      <c r="A17" s="4" t="s">
        <v>13</v>
      </c>
      <c r="B17" s="5">
        <v>9.0284743338281805E-4</v>
      </c>
      <c r="C17" s="1">
        <f t="shared" si="13"/>
        <v>224.48715448157003</v>
      </c>
      <c r="D17" s="1">
        <f t="shared" si="14"/>
        <v>151.0148427199556</v>
      </c>
      <c r="E17" s="1">
        <f t="shared" si="14"/>
        <v>151.0148427199556</v>
      </c>
      <c r="F17" s="1">
        <f t="shared" si="14"/>
        <v>151.0148427199556</v>
      </c>
      <c r="G17" s="1">
        <f t="shared" si="14"/>
        <v>151.0148427199556</v>
      </c>
      <c r="H17" s="1">
        <f t="shared" si="14"/>
        <v>153.85316556384268</v>
      </c>
      <c r="I17" s="1">
        <f t="shared" si="14"/>
        <v>153.85316485250817</v>
      </c>
      <c r="J17" s="1">
        <f t="shared" si="13"/>
        <v>224.48715448157003</v>
      </c>
      <c r="K17" s="1">
        <f t="shared" si="14"/>
        <v>224.48715448157003</v>
      </c>
      <c r="L17" s="1">
        <f t="shared" si="14"/>
        <v>224.48715448157003</v>
      </c>
      <c r="M17" s="1">
        <f t="shared" si="14"/>
        <v>224.48715448157003</v>
      </c>
      <c r="N17" s="1">
        <f t="shared" si="14"/>
        <v>224.48715448157003</v>
      </c>
      <c r="O17" s="1">
        <f t="shared" si="14"/>
        <v>224.48715448157003</v>
      </c>
      <c r="P17" s="1">
        <f t="shared" si="14"/>
        <v>224.48715448157003</v>
      </c>
      <c r="Q17" s="1">
        <f t="shared" si="13"/>
        <v>224.48715448157003</v>
      </c>
      <c r="R17" s="1"/>
      <c r="S17" s="1">
        <f t="shared" si="11"/>
        <v>2932.1500916303039</v>
      </c>
      <c r="T17" s="9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ht="30" x14ac:dyDescent="0.25">
      <c r="A18" s="4" t="s">
        <v>14</v>
      </c>
      <c r="B18" s="5">
        <v>1.37513535382556E-3</v>
      </c>
      <c r="C18" s="1">
        <f t="shared" si="13"/>
        <v>341.91848056837125</v>
      </c>
      <c r="D18" s="1">
        <f t="shared" si="14"/>
        <v>230.01211666353007</v>
      </c>
      <c r="E18" s="1">
        <f t="shared" si="14"/>
        <v>230.01211666353007</v>
      </c>
      <c r="F18" s="1">
        <f t="shared" si="14"/>
        <v>230.01211666353007</v>
      </c>
      <c r="G18" s="1">
        <f t="shared" si="14"/>
        <v>230.01211666353007</v>
      </c>
      <c r="H18" s="1">
        <f t="shared" si="14"/>
        <v>234.33519268267059</v>
      </c>
      <c r="I18" s="1">
        <f t="shared" si="14"/>
        <v>234.33519159923037</v>
      </c>
      <c r="J18" s="1">
        <f t="shared" si="13"/>
        <v>341.91848056837125</v>
      </c>
      <c r="K18" s="1">
        <f t="shared" si="14"/>
        <v>341.91848056837125</v>
      </c>
      <c r="L18" s="1">
        <f t="shared" si="14"/>
        <v>341.91848056837125</v>
      </c>
      <c r="M18" s="1">
        <f t="shared" si="14"/>
        <v>341.91848056837125</v>
      </c>
      <c r="N18" s="1">
        <f t="shared" si="14"/>
        <v>341.91848056837125</v>
      </c>
      <c r="O18" s="1">
        <f t="shared" si="14"/>
        <v>341.91848056837125</v>
      </c>
      <c r="P18" s="1">
        <f t="shared" si="14"/>
        <v>341.91848056837125</v>
      </c>
      <c r="Q18" s="1">
        <f t="shared" si="13"/>
        <v>341.91848056837125</v>
      </c>
      <c r="R18" s="1"/>
      <c r="S18" s="1">
        <f t="shared" si="11"/>
        <v>4465.9851760513629</v>
      </c>
      <c r="T18" s="9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ht="30" x14ac:dyDescent="0.25">
      <c r="A19" s="4" t="s">
        <v>15</v>
      </c>
      <c r="B19" s="5">
        <v>9.6303203315125808E-3</v>
      </c>
      <c r="C19" s="1">
        <f t="shared" si="13"/>
        <v>2394.5166459266047</v>
      </c>
      <c r="D19" s="1">
        <f t="shared" si="14"/>
        <v>1610.8162425151554</v>
      </c>
      <c r="E19" s="1">
        <f t="shared" si="14"/>
        <v>1610.8162425151554</v>
      </c>
      <c r="F19" s="1">
        <f t="shared" si="14"/>
        <v>1610.8162425151554</v>
      </c>
      <c r="G19" s="1">
        <f t="shared" si="14"/>
        <v>1610.8162425151554</v>
      </c>
      <c r="H19" s="1">
        <f t="shared" si="14"/>
        <v>1641.0915217929251</v>
      </c>
      <c r="I19" s="1">
        <f t="shared" si="14"/>
        <v>1641.0915142053982</v>
      </c>
      <c r="J19" s="1">
        <f t="shared" si="13"/>
        <v>2394.5166459266047</v>
      </c>
      <c r="K19" s="1">
        <f t="shared" si="14"/>
        <v>2394.5166459266047</v>
      </c>
      <c r="L19" s="1">
        <f t="shared" si="14"/>
        <v>2394.5166459266047</v>
      </c>
      <c r="M19" s="1">
        <f t="shared" si="14"/>
        <v>2394.5166459266047</v>
      </c>
      <c r="N19" s="1">
        <f t="shared" si="14"/>
        <v>2394.5166459266047</v>
      </c>
      <c r="O19" s="1">
        <f t="shared" si="14"/>
        <v>2394.5166459266047</v>
      </c>
      <c r="P19" s="1">
        <f t="shared" si="14"/>
        <v>2394.5166459266047</v>
      </c>
      <c r="Q19" s="1">
        <f t="shared" si="13"/>
        <v>2394.5166459266047</v>
      </c>
      <c r="R19" s="1"/>
      <c r="S19" s="1">
        <f t="shared" si="11"/>
        <v>31276.097819398379</v>
      </c>
      <c r="T19" s="9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ht="30" x14ac:dyDescent="0.25">
      <c r="A20" s="4" t="s">
        <v>16</v>
      </c>
      <c r="B20" s="5">
        <v>3.3656617699419698E-3</v>
      </c>
      <c r="C20" s="1">
        <f t="shared" si="13"/>
        <v>836.84995464933229</v>
      </c>
      <c r="D20" s="1">
        <f t="shared" si="14"/>
        <v>562.95766487585911</v>
      </c>
      <c r="E20" s="1">
        <f t="shared" si="14"/>
        <v>562.95766487585911</v>
      </c>
      <c r="F20" s="1">
        <f t="shared" si="14"/>
        <v>562.95766487585911</v>
      </c>
      <c r="G20" s="1">
        <f t="shared" si="14"/>
        <v>562.95766487585911</v>
      </c>
      <c r="H20" s="1">
        <f t="shared" si="14"/>
        <v>573.5384499932635</v>
      </c>
      <c r="I20" s="1">
        <f t="shared" si="14"/>
        <v>573.53844734152938</v>
      </c>
      <c r="J20" s="1">
        <f t="shared" si="13"/>
        <v>836.84995464933229</v>
      </c>
      <c r="K20" s="1">
        <f t="shared" si="14"/>
        <v>836.84995464933229</v>
      </c>
      <c r="L20" s="1">
        <f t="shared" si="14"/>
        <v>836.84995464933229</v>
      </c>
      <c r="M20" s="1">
        <f t="shared" si="14"/>
        <v>836.84995464933229</v>
      </c>
      <c r="N20" s="1">
        <f t="shared" si="14"/>
        <v>836.84995464933229</v>
      </c>
      <c r="O20" s="1">
        <f t="shared" si="14"/>
        <v>836.84995464933229</v>
      </c>
      <c r="P20" s="1">
        <f t="shared" si="14"/>
        <v>836.84995464933229</v>
      </c>
      <c r="Q20" s="1">
        <f t="shared" si="13"/>
        <v>836.84995464933229</v>
      </c>
      <c r="R20" s="1"/>
      <c r="S20" s="1">
        <f t="shared" si="11"/>
        <v>10930.557148682223</v>
      </c>
      <c r="T20" s="9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ht="30" x14ac:dyDescent="0.25">
      <c r="A21" s="4" t="s">
        <v>17</v>
      </c>
      <c r="B21" s="5">
        <v>2.8998056717082798E-3</v>
      </c>
      <c r="C21" s="1">
        <f t="shared" si="13"/>
        <v>721.01785940979778</v>
      </c>
      <c r="D21" s="1">
        <f t="shared" si="14"/>
        <v>485.03621014978336</v>
      </c>
      <c r="E21" s="1">
        <f t="shared" si="14"/>
        <v>485.03621014978336</v>
      </c>
      <c r="F21" s="1">
        <f t="shared" si="14"/>
        <v>485.03621014978336</v>
      </c>
      <c r="G21" s="1">
        <f t="shared" si="14"/>
        <v>485.03621014978336</v>
      </c>
      <c r="H21" s="1">
        <f t="shared" si="14"/>
        <v>494.15246210611258</v>
      </c>
      <c r="I21" s="1">
        <f t="shared" si="14"/>
        <v>494.1524598214167</v>
      </c>
      <c r="J21" s="1">
        <f t="shared" si="13"/>
        <v>721.01785940979778</v>
      </c>
      <c r="K21" s="1">
        <f t="shared" si="14"/>
        <v>721.01785940979778</v>
      </c>
      <c r="L21" s="1">
        <f t="shared" si="14"/>
        <v>721.01785940979778</v>
      </c>
      <c r="M21" s="1">
        <f t="shared" si="14"/>
        <v>721.01785940979778</v>
      </c>
      <c r="N21" s="1">
        <f t="shared" si="14"/>
        <v>721.01785940979778</v>
      </c>
      <c r="O21" s="1">
        <f t="shared" si="14"/>
        <v>721.01785940979778</v>
      </c>
      <c r="P21" s="1">
        <f t="shared" si="14"/>
        <v>721.01785940979778</v>
      </c>
      <c r="Q21" s="1">
        <f t="shared" si="13"/>
        <v>721.01785940979778</v>
      </c>
      <c r="R21" s="1"/>
      <c r="S21" s="1">
        <f t="shared" si="11"/>
        <v>9417.6104972148441</v>
      </c>
      <c r="T21" s="9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30" x14ac:dyDescent="0.25">
      <c r="A22" s="4" t="s">
        <v>18</v>
      </c>
      <c r="B22" s="5">
        <v>1.2356339343684899E-2</v>
      </c>
      <c r="C22" s="1">
        <f t="shared" si="13"/>
        <v>3072.3235803854277</v>
      </c>
      <c r="D22" s="1">
        <f t="shared" si="14"/>
        <v>2066.7840142042828</v>
      </c>
      <c r="E22" s="1">
        <f t="shared" si="14"/>
        <v>2066.7840142042828</v>
      </c>
      <c r="F22" s="1">
        <f t="shared" si="14"/>
        <v>2066.7840142042828</v>
      </c>
      <c r="G22" s="1">
        <f t="shared" si="14"/>
        <v>2066.7840142042828</v>
      </c>
      <c r="H22" s="1">
        <f t="shared" si="14"/>
        <v>2105.6292043540684</v>
      </c>
      <c r="I22" s="1">
        <f t="shared" si="14"/>
        <v>2105.6291946187685</v>
      </c>
      <c r="J22" s="1">
        <f t="shared" si="13"/>
        <v>3072.3235803854277</v>
      </c>
      <c r="K22" s="1">
        <f t="shared" si="14"/>
        <v>3072.3235803854277</v>
      </c>
      <c r="L22" s="1">
        <f t="shared" si="14"/>
        <v>3072.3235803854277</v>
      </c>
      <c r="M22" s="1">
        <f t="shared" si="14"/>
        <v>3072.3235803854277</v>
      </c>
      <c r="N22" s="1">
        <f t="shared" si="14"/>
        <v>3072.3235803854277</v>
      </c>
      <c r="O22" s="1">
        <f t="shared" si="14"/>
        <v>3072.3235803854277</v>
      </c>
      <c r="P22" s="1">
        <f t="shared" si="14"/>
        <v>3072.3235803854277</v>
      </c>
      <c r="Q22" s="1">
        <f t="shared" si="13"/>
        <v>3072.3235803854277</v>
      </c>
      <c r="R22" s="1"/>
      <c r="S22" s="1">
        <f t="shared" si="11"/>
        <v>40129.306679258807</v>
      </c>
      <c r="T22" s="9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30" x14ac:dyDescent="0.25">
      <c r="A23" s="4" t="s">
        <v>19</v>
      </c>
      <c r="B23" s="5">
        <v>3.5025880093636701E-3</v>
      </c>
      <c r="C23" s="1">
        <f t="shared" si="13"/>
        <v>870.89577537728064</v>
      </c>
      <c r="D23" s="1">
        <f t="shared" si="14"/>
        <v>585.86064243988278</v>
      </c>
      <c r="E23" s="1">
        <f t="shared" si="14"/>
        <v>585.86064243988278</v>
      </c>
      <c r="F23" s="1">
        <f t="shared" si="14"/>
        <v>585.86064243988278</v>
      </c>
      <c r="G23" s="1">
        <f t="shared" si="14"/>
        <v>585.86064243988278</v>
      </c>
      <c r="H23" s="1">
        <f t="shared" si="14"/>
        <v>596.87188884997977</v>
      </c>
      <c r="I23" s="1">
        <f t="shared" si="14"/>
        <v>596.87188609036434</v>
      </c>
      <c r="J23" s="1">
        <f t="shared" si="13"/>
        <v>870.89577537728064</v>
      </c>
      <c r="K23" s="1">
        <f t="shared" si="14"/>
        <v>870.89577537728064</v>
      </c>
      <c r="L23" s="1">
        <f t="shared" si="14"/>
        <v>870.89577537728064</v>
      </c>
      <c r="M23" s="1">
        <f t="shared" si="14"/>
        <v>870.89577537728064</v>
      </c>
      <c r="N23" s="1">
        <f t="shared" si="14"/>
        <v>870.89577537728064</v>
      </c>
      <c r="O23" s="1">
        <f t="shared" si="14"/>
        <v>870.89577537728064</v>
      </c>
      <c r="P23" s="1">
        <f t="shared" si="14"/>
        <v>870.89577537728064</v>
      </c>
      <c r="Q23" s="1">
        <f t="shared" si="13"/>
        <v>870.89577537728064</v>
      </c>
      <c r="R23" s="1"/>
      <c r="S23" s="1">
        <f t="shared" si="11"/>
        <v>11375.248323095404</v>
      </c>
      <c r="T23" s="9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ht="30" x14ac:dyDescent="0.25">
      <c r="A24" s="4" t="s">
        <v>20</v>
      </c>
      <c r="B24" s="5">
        <v>1.7078988139847199E-3</v>
      </c>
      <c r="C24" s="1">
        <f t="shared" si="13"/>
        <v>424.65795517337568</v>
      </c>
      <c r="D24" s="1">
        <f t="shared" si="14"/>
        <v>285.67182143845213</v>
      </c>
      <c r="E24" s="1">
        <f t="shared" si="14"/>
        <v>285.67182143845213</v>
      </c>
      <c r="F24" s="1">
        <f t="shared" si="14"/>
        <v>285.67182143845213</v>
      </c>
      <c r="G24" s="1">
        <f t="shared" si="14"/>
        <v>285.67182143845213</v>
      </c>
      <c r="H24" s="1">
        <f t="shared" si="14"/>
        <v>291.04102119418212</v>
      </c>
      <c r="I24" s="1">
        <f t="shared" si="14"/>
        <v>291.04101984856453</v>
      </c>
      <c r="J24" s="1">
        <f t="shared" si="13"/>
        <v>424.65795517337568</v>
      </c>
      <c r="K24" s="1">
        <f t="shared" si="14"/>
        <v>424.65795517337568</v>
      </c>
      <c r="L24" s="1">
        <f t="shared" si="14"/>
        <v>424.65795517337568</v>
      </c>
      <c r="M24" s="1">
        <f t="shared" si="14"/>
        <v>424.65795517337568</v>
      </c>
      <c r="N24" s="1">
        <f t="shared" si="14"/>
        <v>424.65795517337568</v>
      </c>
      <c r="O24" s="1">
        <f t="shared" si="14"/>
        <v>424.65795517337568</v>
      </c>
      <c r="P24" s="1">
        <f t="shared" si="14"/>
        <v>424.65795517337568</v>
      </c>
      <c r="Q24" s="1">
        <f t="shared" si="13"/>
        <v>424.65795517337568</v>
      </c>
      <c r="R24" s="1"/>
      <c r="S24" s="1">
        <f t="shared" si="11"/>
        <v>5546.6909233569368</v>
      </c>
      <c r="T24" s="9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ht="30" x14ac:dyDescent="0.25">
      <c r="A25" s="4" t="s">
        <v>21</v>
      </c>
      <c r="B25" s="5">
        <v>3.08216155778498E-3</v>
      </c>
      <c r="C25" s="1">
        <f t="shared" si="13"/>
        <v>766.35946692253276</v>
      </c>
      <c r="D25" s="1">
        <f t="shared" si="14"/>
        <v>515.5379809215616</v>
      </c>
      <c r="E25" s="1">
        <f t="shared" si="14"/>
        <v>515.5379809215616</v>
      </c>
      <c r="F25" s="1">
        <f t="shared" si="14"/>
        <v>515.5379809215616</v>
      </c>
      <c r="G25" s="1">
        <f t="shared" si="14"/>
        <v>515.5379809215616</v>
      </c>
      <c r="H25" s="1">
        <f t="shared" si="14"/>
        <v>525.22751343231346</v>
      </c>
      <c r="I25" s="1">
        <f t="shared" si="14"/>
        <v>525.22751100394316</v>
      </c>
      <c r="J25" s="1">
        <f t="shared" si="13"/>
        <v>766.35946692253276</v>
      </c>
      <c r="K25" s="1">
        <f t="shared" si="14"/>
        <v>766.35946692253276</v>
      </c>
      <c r="L25" s="1">
        <f t="shared" si="14"/>
        <v>766.35946692253276</v>
      </c>
      <c r="M25" s="1">
        <f t="shared" si="14"/>
        <v>766.35946692253276</v>
      </c>
      <c r="N25" s="1">
        <f t="shared" si="14"/>
        <v>766.35946692253276</v>
      </c>
      <c r="O25" s="1">
        <f t="shared" si="14"/>
        <v>766.35946692253276</v>
      </c>
      <c r="P25" s="1">
        <f t="shared" si="14"/>
        <v>766.35946692253276</v>
      </c>
      <c r="Q25" s="1">
        <f t="shared" si="13"/>
        <v>766.35946692253276</v>
      </c>
      <c r="R25" s="1"/>
      <c r="S25" s="1">
        <f t="shared" si="11"/>
        <v>10009.8421504253</v>
      </c>
      <c r="T25" s="9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ht="30" x14ac:dyDescent="0.25">
      <c r="A26" s="4" t="s">
        <v>22</v>
      </c>
      <c r="B26" s="5">
        <v>7.4082630227805396E-3</v>
      </c>
      <c r="C26" s="1">
        <f t="shared" si="13"/>
        <v>1842.0165181218172</v>
      </c>
      <c r="D26" s="1">
        <f t="shared" si="14"/>
        <v>1239.1436624252988</v>
      </c>
      <c r="E26" s="1">
        <f t="shared" si="14"/>
        <v>1239.1436624252988</v>
      </c>
      <c r="F26" s="1">
        <f t="shared" si="14"/>
        <v>1239.1436624252988</v>
      </c>
      <c r="G26" s="1">
        <f t="shared" si="14"/>
        <v>1239.1436624252988</v>
      </c>
      <c r="H26" s="1">
        <f t="shared" si="14"/>
        <v>1262.4333583291759</v>
      </c>
      <c r="I26" s="1">
        <f t="shared" si="14"/>
        <v>1262.4333524923613</v>
      </c>
      <c r="J26" s="1">
        <f t="shared" si="13"/>
        <v>1842.0165181218172</v>
      </c>
      <c r="K26" s="1">
        <f t="shared" si="14"/>
        <v>1842.0165181218172</v>
      </c>
      <c r="L26" s="1">
        <f t="shared" si="14"/>
        <v>1842.0165181218172</v>
      </c>
      <c r="M26" s="1">
        <f t="shared" si="14"/>
        <v>1842.0165181218172</v>
      </c>
      <c r="N26" s="1">
        <f t="shared" si="14"/>
        <v>1842.0165181218172</v>
      </c>
      <c r="O26" s="1">
        <f t="shared" si="14"/>
        <v>1842.0165181218172</v>
      </c>
      <c r="P26" s="1">
        <f t="shared" si="14"/>
        <v>1842.0165181218172</v>
      </c>
      <c r="Q26" s="1">
        <f t="shared" si="13"/>
        <v>1842.0165181218172</v>
      </c>
      <c r="R26" s="1"/>
      <c r="S26" s="1">
        <f t="shared" si="11"/>
        <v>24059.590023619094</v>
      </c>
      <c r="T26" s="9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ht="30" x14ac:dyDescent="0.25">
      <c r="A27" s="4" t="s">
        <v>23</v>
      </c>
      <c r="B27" s="5">
        <v>1.7729719908163299E-3</v>
      </c>
      <c r="C27" s="1">
        <f t="shared" si="13"/>
        <v>440.83797824246733</v>
      </c>
      <c r="D27" s="1">
        <f t="shared" ref="D27:P41" si="15">+D$6*$B27</f>
        <v>296.5562911740455</v>
      </c>
      <c r="E27" s="1">
        <f t="shared" si="15"/>
        <v>296.5562911740455</v>
      </c>
      <c r="F27" s="1">
        <f t="shared" si="15"/>
        <v>296.5562911740455</v>
      </c>
      <c r="G27" s="1">
        <f t="shared" si="15"/>
        <v>296.5562911740455</v>
      </c>
      <c r="H27" s="1">
        <f t="shared" si="15"/>
        <v>302.13006445736852</v>
      </c>
      <c r="I27" s="1">
        <f t="shared" si="15"/>
        <v>302.13006306048123</v>
      </c>
      <c r="J27" s="1">
        <f t="shared" si="13"/>
        <v>440.83797824246733</v>
      </c>
      <c r="K27" s="1">
        <f t="shared" si="15"/>
        <v>440.83797824246733</v>
      </c>
      <c r="L27" s="1">
        <f t="shared" si="15"/>
        <v>440.83797824246733</v>
      </c>
      <c r="M27" s="1">
        <f t="shared" si="15"/>
        <v>440.83797824246733</v>
      </c>
      <c r="N27" s="1">
        <f t="shared" si="15"/>
        <v>440.83797824246733</v>
      </c>
      <c r="O27" s="1">
        <f t="shared" si="15"/>
        <v>440.83797824246733</v>
      </c>
      <c r="P27" s="1">
        <f t="shared" si="15"/>
        <v>440.83797824246733</v>
      </c>
      <c r="Q27" s="1">
        <f t="shared" si="13"/>
        <v>440.83797824246733</v>
      </c>
      <c r="R27" s="1"/>
      <c r="S27" s="1">
        <f t="shared" si="11"/>
        <v>5758.0270963962366</v>
      </c>
      <c r="T27" s="9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ht="30" x14ac:dyDescent="0.25">
      <c r="A28" s="4" t="s">
        <v>24</v>
      </c>
      <c r="B28" s="5">
        <v>2.6704759133699802E-3</v>
      </c>
      <c r="C28" s="1">
        <f t="shared" si="13"/>
        <v>663.99650343781695</v>
      </c>
      <c r="D28" s="1">
        <f t="shared" si="15"/>
        <v>446.67735115995083</v>
      </c>
      <c r="E28" s="1">
        <f t="shared" si="15"/>
        <v>446.67735115995083</v>
      </c>
      <c r="F28" s="1">
        <f t="shared" si="15"/>
        <v>446.67735115995083</v>
      </c>
      <c r="G28" s="1">
        <f t="shared" si="15"/>
        <v>446.67735115995083</v>
      </c>
      <c r="H28" s="1">
        <f t="shared" si="15"/>
        <v>455.07264864733304</v>
      </c>
      <c r="I28" s="1">
        <f t="shared" si="15"/>
        <v>455.07264654332124</v>
      </c>
      <c r="J28" s="1">
        <f t="shared" si="13"/>
        <v>663.99650343781695</v>
      </c>
      <c r="K28" s="1">
        <f t="shared" si="15"/>
        <v>663.99650343781695</v>
      </c>
      <c r="L28" s="1">
        <f t="shared" si="15"/>
        <v>663.99650343781695</v>
      </c>
      <c r="M28" s="1">
        <f t="shared" si="15"/>
        <v>663.99650343781695</v>
      </c>
      <c r="N28" s="1">
        <f t="shared" si="15"/>
        <v>663.99650343781695</v>
      </c>
      <c r="O28" s="1">
        <f t="shared" si="15"/>
        <v>663.99650343781695</v>
      </c>
      <c r="P28" s="1">
        <f t="shared" si="15"/>
        <v>663.99650343781695</v>
      </c>
      <c r="Q28" s="1">
        <f t="shared" si="13"/>
        <v>663.99650343781695</v>
      </c>
      <c r="R28" s="1"/>
      <c r="S28" s="1">
        <f t="shared" si="11"/>
        <v>8672.8232307708076</v>
      </c>
      <c r="T28" s="9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ht="30" x14ac:dyDescent="0.25">
      <c r="A29" s="4" t="s">
        <v>25</v>
      </c>
      <c r="B29" s="5">
        <v>7.2912940609602796E-3</v>
      </c>
      <c r="C29" s="1">
        <f t="shared" si="13"/>
        <v>1812.9329449390159</v>
      </c>
      <c r="D29" s="1">
        <f t="shared" si="15"/>
        <v>1219.5788403753331</v>
      </c>
      <c r="E29" s="1">
        <f t="shared" si="15"/>
        <v>1219.5788403753331</v>
      </c>
      <c r="F29" s="1">
        <f t="shared" si="15"/>
        <v>1219.5788403753331</v>
      </c>
      <c r="G29" s="1">
        <f t="shared" si="15"/>
        <v>1219.5788403753331</v>
      </c>
      <c r="H29" s="1">
        <f t="shared" si="15"/>
        <v>1242.5008155945357</v>
      </c>
      <c r="I29" s="1">
        <f t="shared" si="15"/>
        <v>1242.5008098498786</v>
      </c>
      <c r="J29" s="1">
        <f t="shared" si="13"/>
        <v>1812.9329449390159</v>
      </c>
      <c r="K29" s="1">
        <f t="shared" si="15"/>
        <v>1812.9329449390159</v>
      </c>
      <c r="L29" s="1">
        <f t="shared" si="15"/>
        <v>1812.9329449390159</v>
      </c>
      <c r="M29" s="1">
        <f t="shared" si="15"/>
        <v>1812.9329449390159</v>
      </c>
      <c r="N29" s="1">
        <f t="shared" si="15"/>
        <v>1812.9329449390159</v>
      </c>
      <c r="O29" s="1">
        <f t="shared" si="15"/>
        <v>1812.9329449390159</v>
      </c>
      <c r="P29" s="1">
        <f t="shared" si="15"/>
        <v>1812.9329449390159</v>
      </c>
      <c r="Q29" s="1">
        <f t="shared" si="13"/>
        <v>1812.9329449390159</v>
      </c>
      <c r="R29" s="1"/>
      <c r="S29" s="1">
        <f t="shared" si="11"/>
        <v>23679.713491396891</v>
      </c>
      <c r="T29" s="9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ht="30" x14ac:dyDescent="0.25">
      <c r="A30" s="4" t="s">
        <v>26</v>
      </c>
      <c r="B30" s="5">
        <v>4.0198839783593104E-3</v>
      </c>
      <c r="C30" s="1">
        <f t="shared" si="13"/>
        <v>999.51806061711557</v>
      </c>
      <c r="D30" s="1">
        <f t="shared" si="15"/>
        <v>672.38619095348201</v>
      </c>
      <c r="E30" s="1">
        <f t="shared" si="15"/>
        <v>672.38619095348201</v>
      </c>
      <c r="F30" s="1">
        <f t="shared" si="15"/>
        <v>672.38619095348201</v>
      </c>
      <c r="G30" s="1">
        <f t="shared" si="15"/>
        <v>672.38619095348201</v>
      </c>
      <c r="H30" s="1">
        <f t="shared" si="15"/>
        <v>685.02368440329178</v>
      </c>
      <c r="I30" s="1">
        <f t="shared" si="15"/>
        <v>685.02368123610972</v>
      </c>
      <c r="J30" s="1">
        <f t="shared" si="13"/>
        <v>999.51806061711557</v>
      </c>
      <c r="K30" s="1">
        <f t="shared" si="15"/>
        <v>999.51806061711557</v>
      </c>
      <c r="L30" s="1">
        <f t="shared" si="15"/>
        <v>999.51806061711557</v>
      </c>
      <c r="M30" s="1">
        <f t="shared" si="15"/>
        <v>999.51806061711557</v>
      </c>
      <c r="N30" s="1">
        <f t="shared" si="15"/>
        <v>999.51806061711557</v>
      </c>
      <c r="O30" s="1">
        <f t="shared" si="15"/>
        <v>999.51806061711557</v>
      </c>
      <c r="P30" s="1">
        <f t="shared" si="15"/>
        <v>999.51806061711557</v>
      </c>
      <c r="Q30" s="1">
        <f t="shared" si="13"/>
        <v>999.51806061711557</v>
      </c>
      <c r="R30" s="1"/>
      <c r="S30" s="1">
        <f t="shared" si="11"/>
        <v>13055.254675007371</v>
      </c>
      <c r="T30" s="9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ht="30" x14ac:dyDescent="0.25">
      <c r="A31" s="4" t="s">
        <v>27</v>
      </c>
      <c r="B31" s="5">
        <v>4.8481379614882603E-3</v>
      </c>
      <c r="C31" s="1">
        <f t="shared" si="13"/>
        <v>1205.4580378334065</v>
      </c>
      <c r="D31" s="1">
        <f t="shared" si="15"/>
        <v>810.92415469974469</v>
      </c>
      <c r="E31" s="1">
        <f t="shared" si="15"/>
        <v>810.92415469974469</v>
      </c>
      <c r="F31" s="1">
        <f t="shared" si="15"/>
        <v>810.92415469974469</v>
      </c>
      <c r="G31" s="1">
        <f t="shared" si="15"/>
        <v>810.92415469974469</v>
      </c>
      <c r="H31" s="1">
        <f t="shared" si="15"/>
        <v>826.16546814608159</v>
      </c>
      <c r="I31" s="1">
        <f t="shared" si="15"/>
        <v>826.16546432633561</v>
      </c>
      <c r="J31" s="1">
        <f t="shared" si="13"/>
        <v>1205.4580378334065</v>
      </c>
      <c r="K31" s="1">
        <f t="shared" si="15"/>
        <v>1205.4580378334065</v>
      </c>
      <c r="L31" s="1">
        <f t="shared" si="15"/>
        <v>1205.4580378334065</v>
      </c>
      <c r="M31" s="1">
        <f t="shared" si="15"/>
        <v>1205.4580378334065</v>
      </c>
      <c r="N31" s="1">
        <f t="shared" si="15"/>
        <v>1205.4580378334065</v>
      </c>
      <c r="O31" s="1">
        <f t="shared" si="15"/>
        <v>1205.4580378334065</v>
      </c>
      <c r="P31" s="1">
        <f t="shared" si="15"/>
        <v>1205.4580378334065</v>
      </c>
      <c r="Q31" s="1">
        <f t="shared" si="13"/>
        <v>1205.4580378334065</v>
      </c>
      <c r="R31" s="1"/>
      <c r="S31" s="1">
        <f t="shared" si="11"/>
        <v>15745.149891772055</v>
      </c>
      <c r="T31" s="9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ht="30" x14ac:dyDescent="0.25">
      <c r="A32" s="4" t="s">
        <v>28</v>
      </c>
      <c r="B32" s="5">
        <v>3.94091767337185E-3</v>
      </c>
      <c r="C32" s="1">
        <f t="shared" si="13"/>
        <v>979.88360140384748</v>
      </c>
      <c r="D32" s="1">
        <f t="shared" si="15"/>
        <v>659.17788610935565</v>
      </c>
      <c r="E32" s="1">
        <f t="shared" si="15"/>
        <v>659.17788610935565</v>
      </c>
      <c r="F32" s="1">
        <f t="shared" si="15"/>
        <v>659.17788610935565</v>
      </c>
      <c r="G32" s="1">
        <f t="shared" si="15"/>
        <v>659.17788610935565</v>
      </c>
      <c r="H32" s="1">
        <f t="shared" si="15"/>
        <v>671.5671295680196</v>
      </c>
      <c r="I32" s="1">
        <f t="shared" si="15"/>
        <v>671.56712646305346</v>
      </c>
      <c r="J32" s="1">
        <f t="shared" si="13"/>
        <v>979.88360140384748</v>
      </c>
      <c r="K32" s="1">
        <f t="shared" si="15"/>
        <v>979.88360140384748</v>
      </c>
      <c r="L32" s="1">
        <f t="shared" si="15"/>
        <v>979.88360140384748</v>
      </c>
      <c r="M32" s="1">
        <f t="shared" si="15"/>
        <v>979.88360140384748</v>
      </c>
      <c r="N32" s="1">
        <f t="shared" si="15"/>
        <v>979.88360140384748</v>
      </c>
      <c r="O32" s="1">
        <f t="shared" si="15"/>
        <v>979.88360140384748</v>
      </c>
      <c r="P32" s="1">
        <f t="shared" si="15"/>
        <v>979.88360140384748</v>
      </c>
      <c r="Q32" s="1">
        <f t="shared" si="13"/>
        <v>979.88360140384748</v>
      </c>
      <c r="R32" s="1"/>
      <c r="S32" s="1">
        <f t="shared" si="11"/>
        <v>12798.798213103128</v>
      </c>
      <c r="T32" s="9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19" ht="30" x14ac:dyDescent="0.25">
      <c r="A33" s="4" t="s">
        <v>29</v>
      </c>
      <c r="B33" s="5">
        <v>6.5772931635053799E-3</v>
      </c>
      <c r="C33" s="1">
        <f t="shared" si="13"/>
        <v>1635.4012559288581</v>
      </c>
      <c r="D33" s="1">
        <f t="shared" si="15"/>
        <v>1100.1514274545723</v>
      </c>
      <c r="E33" s="1">
        <f t="shared" si="15"/>
        <v>1100.1514274545723</v>
      </c>
      <c r="F33" s="1">
        <f t="shared" si="15"/>
        <v>1100.1514274545723</v>
      </c>
      <c r="G33" s="1">
        <f t="shared" si="15"/>
        <v>1100.1514274545723</v>
      </c>
      <c r="H33" s="1">
        <f t="shared" si="15"/>
        <v>1120.8287653376428</v>
      </c>
      <c r="I33" s="1">
        <f t="shared" si="15"/>
        <v>1120.8287601555321</v>
      </c>
      <c r="J33" s="1">
        <f t="shared" si="13"/>
        <v>1635.4012559288581</v>
      </c>
      <c r="K33" s="1">
        <f t="shared" si="15"/>
        <v>1635.4012559288581</v>
      </c>
      <c r="L33" s="1">
        <f t="shared" si="15"/>
        <v>1635.4012559288581</v>
      </c>
      <c r="M33" s="1">
        <f t="shared" si="15"/>
        <v>1635.4012559288581</v>
      </c>
      <c r="N33" s="1">
        <f t="shared" si="15"/>
        <v>1635.4012559288581</v>
      </c>
      <c r="O33" s="1">
        <f t="shared" si="15"/>
        <v>1635.4012559288581</v>
      </c>
      <c r="P33" s="1">
        <f t="shared" si="15"/>
        <v>1635.4012559288581</v>
      </c>
      <c r="Q33" s="1">
        <f t="shared" si="13"/>
        <v>1635.4012559288581</v>
      </c>
      <c r="S33" s="1">
        <f t="shared" si="11"/>
        <v>21360.874538671185</v>
      </c>
    </row>
    <row r="34" spans="1:19" ht="30" x14ac:dyDescent="0.25">
      <c r="A34" s="4" t="s">
        <v>30</v>
      </c>
      <c r="B34" s="5">
        <v>7.54031637251031E-3</v>
      </c>
      <c r="C34" s="1">
        <f t="shared" si="13"/>
        <v>1874.8507264548061</v>
      </c>
      <c r="D34" s="1">
        <f t="shared" si="15"/>
        <v>1261.2315757345998</v>
      </c>
      <c r="E34" s="1">
        <f t="shared" si="15"/>
        <v>1261.2315757345998</v>
      </c>
      <c r="F34" s="1">
        <f t="shared" si="15"/>
        <v>1261.2315757345998</v>
      </c>
      <c r="G34" s="1">
        <f t="shared" si="15"/>
        <v>1261.2315757345998</v>
      </c>
      <c r="H34" s="1">
        <f t="shared" si="15"/>
        <v>1284.9364138045742</v>
      </c>
      <c r="I34" s="1">
        <f t="shared" si="15"/>
        <v>1284.9364078637175</v>
      </c>
      <c r="J34" s="1">
        <f t="shared" si="13"/>
        <v>1874.8507264548061</v>
      </c>
      <c r="K34" s="1">
        <f t="shared" si="15"/>
        <v>1874.8507264548061</v>
      </c>
      <c r="L34" s="1">
        <f t="shared" si="15"/>
        <v>1874.8507264548061</v>
      </c>
      <c r="M34" s="1">
        <f t="shared" si="15"/>
        <v>1874.8507264548061</v>
      </c>
      <c r="N34" s="1">
        <f t="shared" si="15"/>
        <v>1874.8507264548061</v>
      </c>
      <c r="O34" s="1">
        <f t="shared" si="15"/>
        <v>1874.8507264548061</v>
      </c>
      <c r="P34" s="1">
        <f t="shared" si="15"/>
        <v>1874.8507264548061</v>
      </c>
      <c r="Q34" s="1">
        <f t="shared" si="13"/>
        <v>1874.8507264548061</v>
      </c>
      <c r="S34" s="1">
        <f t="shared" si="11"/>
        <v>24488.455662699947</v>
      </c>
    </row>
    <row r="35" spans="1:19" ht="30" x14ac:dyDescent="0.25">
      <c r="A35" s="4" t="s">
        <v>31</v>
      </c>
      <c r="B35" s="5">
        <v>1.5000558519439101E-3</v>
      </c>
      <c r="C35" s="1">
        <f t="shared" si="13"/>
        <v>372.97915164314645</v>
      </c>
      <c r="D35" s="1">
        <f t="shared" si="15"/>
        <v>250.90695302049653</v>
      </c>
      <c r="E35" s="1">
        <f t="shared" si="15"/>
        <v>250.90695302049653</v>
      </c>
      <c r="F35" s="1">
        <f t="shared" si="15"/>
        <v>250.90695302049653</v>
      </c>
      <c r="G35" s="1">
        <f t="shared" si="15"/>
        <v>250.90695302049653</v>
      </c>
      <c r="H35" s="1">
        <f t="shared" si="15"/>
        <v>255.62274733330329</v>
      </c>
      <c r="I35" s="1">
        <f t="shared" si="15"/>
        <v>255.62274615144085</v>
      </c>
      <c r="J35" s="1">
        <f t="shared" si="13"/>
        <v>372.97915164314645</v>
      </c>
      <c r="K35" s="1">
        <f t="shared" si="15"/>
        <v>372.97915164314645</v>
      </c>
      <c r="L35" s="1">
        <f t="shared" si="15"/>
        <v>372.97915164314645</v>
      </c>
      <c r="M35" s="1">
        <f t="shared" si="15"/>
        <v>372.97915164314645</v>
      </c>
      <c r="N35" s="1">
        <f t="shared" si="15"/>
        <v>372.97915164314645</v>
      </c>
      <c r="O35" s="1">
        <f t="shared" si="15"/>
        <v>372.97915164314645</v>
      </c>
      <c r="P35" s="1">
        <f t="shared" si="15"/>
        <v>372.97915164314645</v>
      </c>
      <c r="Q35" s="1">
        <f t="shared" si="13"/>
        <v>372.97915164314645</v>
      </c>
      <c r="S35" s="1">
        <f t="shared" si="11"/>
        <v>4871.6856703550493</v>
      </c>
    </row>
    <row r="36" spans="1:19" ht="30" x14ac:dyDescent="0.25">
      <c r="A36" s="4" t="s">
        <v>32</v>
      </c>
      <c r="B36" s="5">
        <v>2.1445714994055101E-3</v>
      </c>
      <c r="C36" s="1">
        <f t="shared" si="13"/>
        <v>533.23378422862004</v>
      </c>
      <c r="D36" s="1">
        <f t="shared" si="15"/>
        <v>358.71191046195406</v>
      </c>
      <c r="E36" s="1">
        <f t="shared" si="15"/>
        <v>358.71191046195406</v>
      </c>
      <c r="F36" s="1">
        <f t="shared" si="15"/>
        <v>358.71191046195406</v>
      </c>
      <c r="G36" s="1">
        <f t="shared" si="15"/>
        <v>358.71191046195406</v>
      </c>
      <c r="H36" s="1">
        <f t="shared" si="15"/>
        <v>365.45389814674473</v>
      </c>
      <c r="I36" s="1">
        <f t="shared" si="15"/>
        <v>365.45389645708195</v>
      </c>
      <c r="J36" s="1">
        <f t="shared" si="13"/>
        <v>533.23378422862004</v>
      </c>
      <c r="K36" s="1">
        <f t="shared" si="15"/>
        <v>533.23378422862004</v>
      </c>
      <c r="L36" s="1">
        <f t="shared" si="15"/>
        <v>533.23378422862004</v>
      </c>
      <c r="M36" s="1">
        <f t="shared" si="15"/>
        <v>533.23378422862004</v>
      </c>
      <c r="N36" s="1">
        <f t="shared" si="15"/>
        <v>533.23378422862004</v>
      </c>
      <c r="O36" s="1">
        <f t="shared" si="15"/>
        <v>533.23378422862004</v>
      </c>
      <c r="P36" s="1">
        <f t="shared" si="15"/>
        <v>533.23378422862004</v>
      </c>
      <c r="Q36" s="1">
        <f t="shared" si="13"/>
        <v>533.23378422862004</v>
      </c>
      <c r="S36" s="1">
        <f t="shared" si="11"/>
        <v>6964.8594945092218</v>
      </c>
    </row>
    <row r="37" spans="1:19" ht="30" x14ac:dyDescent="0.25">
      <c r="A37" s="4" t="s">
        <v>33</v>
      </c>
      <c r="B37" s="5">
        <v>1.83179963297238E-2</v>
      </c>
      <c r="C37" s="1">
        <f t="shared" si="13"/>
        <v>4554.6508965041676</v>
      </c>
      <c r="D37" s="1">
        <f t="shared" si="15"/>
        <v>3063.9610109020759</v>
      </c>
      <c r="E37" s="1">
        <f t="shared" si="15"/>
        <v>3063.9610109020759</v>
      </c>
      <c r="F37" s="1">
        <f t="shared" si="15"/>
        <v>3063.9610109020759</v>
      </c>
      <c r="G37" s="1">
        <f t="shared" si="15"/>
        <v>3063.9610109020759</v>
      </c>
      <c r="H37" s="1">
        <f t="shared" si="15"/>
        <v>3121.5481352759998</v>
      </c>
      <c r="I37" s="1">
        <f t="shared" si="15"/>
        <v>3121.5481208436358</v>
      </c>
      <c r="J37" s="1">
        <f t="shared" si="13"/>
        <v>4554.6508965041676</v>
      </c>
      <c r="K37" s="1">
        <f t="shared" si="15"/>
        <v>4554.6508965041676</v>
      </c>
      <c r="L37" s="1">
        <f t="shared" si="15"/>
        <v>4554.6508965041676</v>
      </c>
      <c r="M37" s="1">
        <f t="shared" si="15"/>
        <v>4554.6508965041676</v>
      </c>
      <c r="N37" s="1">
        <f t="shared" si="15"/>
        <v>4554.6508965041676</v>
      </c>
      <c r="O37" s="1">
        <f t="shared" si="15"/>
        <v>4554.6508965041676</v>
      </c>
      <c r="P37" s="1">
        <f t="shared" si="15"/>
        <v>4554.6508965041676</v>
      </c>
      <c r="Q37" s="1">
        <f t="shared" si="13"/>
        <v>4554.6508965041676</v>
      </c>
      <c r="S37" s="1">
        <f t="shared" si="11"/>
        <v>59490.798368265438</v>
      </c>
    </row>
    <row r="38" spans="1:19" ht="30" x14ac:dyDescent="0.25">
      <c r="A38" s="4" t="s">
        <v>34</v>
      </c>
      <c r="B38" s="5">
        <v>0.14911911145474199</v>
      </c>
      <c r="C38" s="1">
        <f t="shared" si="13"/>
        <v>37077.499222508377</v>
      </c>
      <c r="D38" s="1">
        <f t="shared" si="15"/>
        <v>24942.419206423088</v>
      </c>
      <c r="E38" s="1">
        <f t="shared" si="15"/>
        <v>24942.419206423088</v>
      </c>
      <c r="F38" s="1">
        <f t="shared" si="15"/>
        <v>24942.419206423088</v>
      </c>
      <c r="G38" s="1">
        <f t="shared" si="15"/>
        <v>24942.419206423088</v>
      </c>
      <c r="H38" s="1">
        <f t="shared" si="15"/>
        <v>25411.211789591096</v>
      </c>
      <c r="I38" s="1">
        <f t="shared" si="15"/>
        <v>25411.211672103287</v>
      </c>
      <c r="J38" s="1">
        <f t="shared" si="13"/>
        <v>37077.499222508377</v>
      </c>
      <c r="K38" s="1">
        <f t="shared" si="15"/>
        <v>37077.499222508377</v>
      </c>
      <c r="L38" s="1">
        <f t="shared" si="15"/>
        <v>37077.499222508377</v>
      </c>
      <c r="M38" s="1">
        <f t="shared" si="15"/>
        <v>37077.499222508377</v>
      </c>
      <c r="N38" s="1">
        <f t="shared" si="15"/>
        <v>37077.499222508377</v>
      </c>
      <c r="O38" s="1">
        <f t="shared" si="15"/>
        <v>37077.499222508377</v>
      </c>
      <c r="P38" s="1">
        <f t="shared" si="15"/>
        <v>37077.499222508377</v>
      </c>
      <c r="Q38" s="1">
        <f t="shared" si="13"/>
        <v>37077.499222508377</v>
      </c>
      <c r="S38" s="1">
        <f t="shared" si="11"/>
        <v>484289.59328996221</v>
      </c>
    </row>
    <row r="39" spans="1:19" ht="30" x14ac:dyDescent="0.25">
      <c r="A39" s="4" t="s">
        <v>35</v>
      </c>
      <c r="B39" s="5">
        <v>1.5136303303714201E-3</v>
      </c>
      <c r="C39" s="1">
        <f t="shared" si="13"/>
        <v>376.35435760053116</v>
      </c>
      <c r="D39" s="1">
        <f t="shared" si="15"/>
        <v>253.17748915865116</v>
      </c>
      <c r="E39" s="1">
        <f t="shared" si="15"/>
        <v>253.17748915865116</v>
      </c>
      <c r="F39" s="1">
        <f t="shared" si="15"/>
        <v>253.17748915865116</v>
      </c>
      <c r="G39" s="1">
        <f t="shared" si="15"/>
        <v>253.17748915865116</v>
      </c>
      <c r="H39" s="1">
        <f t="shared" si="15"/>
        <v>257.93595818125942</v>
      </c>
      <c r="I39" s="1">
        <f t="shared" si="15"/>
        <v>257.93595698870195</v>
      </c>
      <c r="J39" s="1">
        <f t="shared" si="13"/>
        <v>376.35435760053116</v>
      </c>
      <c r="K39" s="1">
        <f t="shared" si="15"/>
        <v>376.35435760053116</v>
      </c>
      <c r="L39" s="1">
        <f t="shared" si="15"/>
        <v>376.35435760053116</v>
      </c>
      <c r="M39" s="1">
        <f t="shared" si="15"/>
        <v>376.35435760053116</v>
      </c>
      <c r="N39" s="1">
        <f t="shared" si="15"/>
        <v>376.35435760053116</v>
      </c>
      <c r="O39" s="1">
        <f t="shared" si="15"/>
        <v>376.35435760053116</v>
      </c>
      <c r="P39" s="1">
        <f t="shared" si="15"/>
        <v>376.35435760053116</v>
      </c>
      <c r="Q39" s="1">
        <f t="shared" si="13"/>
        <v>376.35435760053116</v>
      </c>
      <c r="S39" s="1">
        <f t="shared" si="11"/>
        <v>4915.7710902093477</v>
      </c>
    </row>
    <row r="40" spans="1:19" ht="30" x14ac:dyDescent="0.25">
      <c r="A40" s="4" t="s">
        <v>36</v>
      </c>
      <c r="B40" s="5">
        <v>3.5414436670077399E-3</v>
      </c>
      <c r="C40" s="1">
        <f t="shared" si="13"/>
        <v>880.55698246223096</v>
      </c>
      <c r="D40" s="1">
        <f t="shared" si="15"/>
        <v>592.35983688950762</v>
      </c>
      <c r="E40" s="1">
        <f t="shared" si="15"/>
        <v>592.35983688950762</v>
      </c>
      <c r="F40" s="1">
        <f t="shared" si="15"/>
        <v>592.35983688950762</v>
      </c>
      <c r="G40" s="1">
        <f t="shared" si="15"/>
        <v>592.35983688950762</v>
      </c>
      <c r="H40" s="1">
        <f t="shared" si="15"/>
        <v>603.49323561086737</v>
      </c>
      <c r="I40" s="1">
        <f t="shared" si="15"/>
        <v>603.49323282063847</v>
      </c>
      <c r="J40" s="1">
        <f t="shared" si="13"/>
        <v>880.55698246223096</v>
      </c>
      <c r="K40" s="1">
        <f t="shared" si="15"/>
        <v>880.55698246223096</v>
      </c>
      <c r="L40" s="1">
        <f t="shared" si="15"/>
        <v>880.55698246223096</v>
      </c>
      <c r="M40" s="1">
        <f t="shared" si="15"/>
        <v>880.55698246223096</v>
      </c>
      <c r="N40" s="1">
        <f t="shared" si="15"/>
        <v>880.55698246223096</v>
      </c>
      <c r="O40" s="1">
        <f t="shared" si="15"/>
        <v>880.55698246223096</v>
      </c>
      <c r="P40" s="1">
        <f t="shared" si="15"/>
        <v>880.55698246223096</v>
      </c>
      <c r="Q40" s="1">
        <f t="shared" si="13"/>
        <v>880.55698246223096</v>
      </c>
      <c r="S40" s="1">
        <f t="shared" si="11"/>
        <v>11501.438658149615</v>
      </c>
    </row>
    <row r="41" spans="1:19" ht="30" x14ac:dyDescent="0.25">
      <c r="A41" s="4" t="s">
        <v>37</v>
      </c>
      <c r="B41" s="5">
        <v>1.63016298717903E-3</v>
      </c>
      <c r="C41" s="1">
        <f t="shared" si="13"/>
        <v>405.32944637372537</v>
      </c>
      <c r="D41" s="1">
        <f t="shared" si="15"/>
        <v>272.66933261840649</v>
      </c>
      <c r="E41" s="1">
        <f t="shared" si="15"/>
        <v>272.66933261840649</v>
      </c>
      <c r="F41" s="1">
        <f t="shared" si="15"/>
        <v>272.66933261840649</v>
      </c>
      <c r="G41" s="1">
        <f t="shared" si="15"/>
        <v>272.66933261840649</v>
      </c>
      <c r="H41" s="1">
        <f t="shared" si="15"/>
        <v>277.79415069363</v>
      </c>
      <c r="I41" s="1">
        <f t="shared" si="15"/>
        <v>277.79414940925892</v>
      </c>
      <c r="J41" s="1">
        <f t="shared" si="13"/>
        <v>405.32944637372537</v>
      </c>
      <c r="K41" s="1">
        <f t="shared" si="15"/>
        <v>405.32944637372537</v>
      </c>
      <c r="L41" s="1">
        <f t="shared" si="15"/>
        <v>405.32944637372537</v>
      </c>
      <c r="M41" s="1">
        <f t="shared" si="15"/>
        <v>405.32944637372537</v>
      </c>
      <c r="N41" s="1">
        <f t="shared" si="15"/>
        <v>405.32944637372537</v>
      </c>
      <c r="O41" s="1">
        <f t="shared" si="15"/>
        <v>405.32944637372537</v>
      </c>
      <c r="P41" s="1">
        <f t="shared" si="15"/>
        <v>405.32944637372537</v>
      </c>
      <c r="Q41" s="1">
        <f t="shared" si="13"/>
        <v>405.32944637372537</v>
      </c>
      <c r="S41" s="1">
        <f t="shared" si="11"/>
        <v>5294.2306479400431</v>
      </c>
    </row>
    <row r="42" spans="1:19" ht="30" x14ac:dyDescent="0.25">
      <c r="A42" s="4" t="s">
        <v>38</v>
      </c>
      <c r="B42" s="5">
        <v>1.47694639318363E-3</v>
      </c>
      <c r="C42" s="1">
        <f t="shared" si="13"/>
        <v>367.23313471172901</v>
      </c>
      <c r="D42" s="1">
        <f t="shared" ref="D42:P56" si="16">+D$6*$B42</f>
        <v>247.04154769176779</v>
      </c>
      <c r="E42" s="1">
        <f t="shared" si="16"/>
        <v>247.04154769176779</v>
      </c>
      <c r="F42" s="1">
        <f t="shared" si="16"/>
        <v>247.04154769176779</v>
      </c>
      <c r="G42" s="1">
        <f t="shared" si="16"/>
        <v>247.04154769176779</v>
      </c>
      <c r="H42" s="1">
        <f t="shared" si="16"/>
        <v>251.68469174021772</v>
      </c>
      <c r="I42" s="1">
        <f t="shared" si="16"/>
        <v>251.68469057656273</v>
      </c>
      <c r="J42" s="1">
        <f t="shared" si="13"/>
        <v>367.23313471172901</v>
      </c>
      <c r="K42" s="1">
        <f t="shared" si="16"/>
        <v>367.23313471172901</v>
      </c>
      <c r="L42" s="1">
        <f t="shared" si="16"/>
        <v>367.23313471172901</v>
      </c>
      <c r="M42" s="1">
        <f t="shared" si="16"/>
        <v>367.23313471172901</v>
      </c>
      <c r="N42" s="1">
        <f t="shared" si="16"/>
        <v>367.23313471172901</v>
      </c>
      <c r="O42" s="1">
        <f t="shared" si="16"/>
        <v>367.23313471172901</v>
      </c>
      <c r="P42" s="1">
        <f t="shared" si="16"/>
        <v>367.23313471172901</v>
      </c>
      <c r="Q42" s="1">
        <f t="shared" si="13"/>
        <v>367.23313471172901</v>
      </c>
      <c r="S42" s="1">
        <f t="shared" si="11"/>
        <v>4796.6337854894109</v>
      </c>
    </row>
    <row r="43" spans="1:19" ht="30" x14ac:dyDescent="0.25">
      <c r="A43" s="4" t="s">
        <v>39</v>
      </c>
      <c r="B43" s="5">
        <v>7.3264926001836398E-4</v>
      </c>
      <c r="C43" s="1">
        <f t="shared" si="13"/>
        <v>182.168483326477</v>
      </c>
      <c r="D43" s="1">
        <f t="shared" si="16"/>
        <v>122.54663266418351</v>
      </c>
      <c r="E43" s="1">
        <f t="shared" si="16"/>
        <v>122.54663266418351</v>
      </c>
      <c r="F43" s="1">
        <f t="shared" si="16"/>
        <v>122.54663266418351</v>
      </c>
      <c r="G43" s="1">
        <f t="shared" si="16"/>
        <v>122.54663266418351</v>
      </c>
      <c r="H43" s="1">
        <f t="shared" si="16"/>
        <v>124.84989571215559</v>
      </c>
      <c r="I43" s="1">
        <f t="shared" si="16"/>
        <v>124.84989513491665</v>
      </c>
      <c r="J43" s="1">
        <f t="shared" si="13"/>
        <v>182.168483326477</v>
      </c>
      <c r="K43" s="1">
        <f t="shared" si="16"/>
        <v>182.168483326477</v>
      </c>
      <c r="L43" s="1">
        <f t="shared" si="16"/>
        <v>182.168483326477</v>
      </c>
      <c r="M43" s="1">
        <f t="shared" si="16"/>
        <v>182.168483326477</v>
      </c>
      <c r="N43" s="1">
        <f t="shared" si="16"/>
        <v>182.168483326477</v>
      </c>
      <c r="O43" s="1">
        <f t="shared" si="16"/>
        <v>182.168483326477</v>
      </c>
      <c r="P43" s="1">
        <f t="shared" si="16"/>
        <v>182.168483326477</v>
      </c>
      <c r="Q43" s="1">
        <f t="shared" si="13"/>
        <v>182.168483326477</v>
      </c>
      <c r="S43" s="1">
        <f t="shared" si="11"/>
        <v>2379.4026714420988</v>
      </c>
    </row>
    <row r="44" spans="1:19" ht="30" x14ac:dyDescent="0.25">
      <c r="A44" s="4" t="s">
        <v>40</v>
      </c>
      <c r="B44" s="5">
        <v>2.3154265814407E-3</v>
      </c>
      <c r="C44" s="1">
        <f t="shared" si="13"/>
        <v>575.71579146110014</v>
      </c>
      <c r="D44" s="1">
        <f t="shared" si="16"/>
        <v>387.28999839512221</v>
      </c>
      <c r="E44" s="1">
        <f t="shared" si="16"/>
        <v>387.28999839512221</v>
      </c>
      <c r="F44" s="1">
        <f t="shared" si="16"/>
        <v>387.28999839512221</v>
      </c>
      <c r="G44" s="1">
        <f t="shared" si="16"/>
        <v>387.28999839512221</v>
      </c>
      <c r="H44" s="1">
        <f t="shared" si="16"/>
        <v>394.56911102971492</v>
      </c>
      <c r="I44" s="1">
        <f t="shared" si="16"/>
        <v>394.56910920543902</v>
      </c>
      <c r="J44" s="1">
        <f t="shared" si="13"/>
        <v>575.71579146110014</v>
      </c>
      <c r="K44" s="1">
        <f t="shared" si="16"/>
        <v>575.71579146110014</v>
      </c>
      <c r="L44" s="1">
        <f t="shared" si="16"/>
        <v>575.71579146110014</v>
      </c>
      <c r="M44" s="1">
        <f t="shared" si="16"/>
        <v>575.71579146110014</v>
      </c>
      <c r="N44" s="1">
        <f t="shared" si="16"/>
        <v>575.71579146110014</v>
      </c>
      <c r="O44" s="1">
        <f t="shared" si="16"/>
        <v>575.71579146110014</v>
      </c>
      <c r="P44" s="1">
        <f t="shared" si="16"/>
        <v>575.71579146110014</v>
      </c>
      <c r="Q44" s="1">
        <f t="shared" si="13"/>
        <v>575.71579146110014</v>
      </c>
      <c r="S44" s="1">
        <f t="shared" si="11"/>
        <v>7519.7403369655422</v>
      </c>
    </row>
    <row r="45" spans="1:19" ht="30" x14ac:dyDescent="0.25">
      <c r="A45" s="4" t="s">
        <v>41</v>
      </c>
      <c r="B45" s="5">
        <v>5.3906513797547899E-3</v>
      </c>
      <c r="C45" s="1">
        <f t="shared" si="13"/>
        <v>1340.3504781634481</v>
      </c>
      <c r="D45" s="1">
        <f t="shared" si="16"/>
        <v>901.66770173073814</v>
      </c>
      <c r="E45" s="1">
        <f t="shared" si="16"/>
        <v>901.66770173073814</v>
      </c>
      <c r="F45" s="1">
        <f t="shared" si="16"/>
        <v>901.66770173073814</v>
      </c>
      <c r="G45" s="1">
        <f t="shared" si="16"/>
        <v>901.66770173073814</v>
      </c>
      <c r="H45" s="1">
        <f t="shared" si="16"/>
        <v>918.61453946749873</v>
      </c>
      <c r="I45" s="1">
        <f t="shared" si="16"/>
        <v>918.61453522031798</v>
      </c>
      <c r="J45" s="1">
        <f t="shared" si="13"/>
        <v>1340.3504781634481</v>
      </c>
      <c r="K45" s="1">
        <f t="shared" si="16"/>
        <v>1340.3504781634481</v>
      </c>
      <c r="L45" s="1">
        <f t="shared" si="16"/>
        <v>1340.3504781634481</v>
      </c>
      <c r="M45" s="1">
        <f t="shared" si="16"/>
        <v>1340.3504781634481</v>
      </c>
      <c r="N45" s="1">
        <f t="shared" si="16"/>
        <v>1340.3504781634481</v>
      </c>
      <c r="O45" s="1">
        <f t="shared" si="16"/>
        <v>1340.3504781634481</v>
      </c>
      <c r="P45" s="1">
        <f t="shared" si="16"/>
        <v>1340.3504781634481</v>
      </c>
      <c r="Q45" s="1">
        <f t="shared" si="13"/>
        <v>1340.3504781634481</v>
      </c>
      <c r="S45" s="1">
        <f t="shared" si="11"/>
        <v>17507.054185081801</v>
      </c>
    </row>
    <row r="46" spans="1:19" ht="30" x14ac:dyDescent="0.25">
      <c r="A46" s="4" t="s">
        <v>42</v>
      </c>
      <c r="B46" s="5">
        <v>1.13211836407896E-3</v>
      </c>
      <c r="C46" s="1">
        <f t="shared" si="13"/>
        <v>281.49388334214257</v>
      </c>
      <c r="D46" s="1">
        <f t="shared" si="16"/>
        <v>189.36386189987172</v>
      </c>
      <c r="E46" s="1">
        <f t="shared" si="16"/>
        <v>189.36386189987172</v>
      </c>
      <c r="F46" s="1">
        <f t="shared" si="16"/>
        <v>189.36386189987172</v>
      </c>
      <c r="G46" s="1">
        <f t="shared" si="16"/>
        <v>189.36386189987172</v>
      </c>
      <c r="H46" s="1">
        <f t="shared" si="16"/>
        <v>192.92295427355174</v>
      </c>
      <c r="I46" s="1">
        <f t="shared" si="16"/>
        <v>192.9229533815795</v>
      </c>
      <c r="J46" s="1">
        <f t="shared" si="13"/>
        <v>281.49388334214257</v>
      </c>
      <c r="K46" s="1">
        <f t="shared" si="16"/>
        <v>281.49388334214257</v>
      </c>
      <c r="L46" s="1">
        <f t="shared" si="16"/>
        <v>281.49388334214257</v>
      </c>
      <c r="M46" s="1">
        <f t="shared" si="16"/>
        <v>281.49388334214257</v>
      </c>
      <c r="N46" s="1">
        <f t="shared" si="16"/>
        <v>281.49388334214257</v>
      </c>
      <c r="O46" s="1">
        <f t="shared" si="16"/>
        <v>281.49388334214257</v>
      </c>
      <c r="P46" s="1">
        <f t="shared" si="16"/>
        <v>281.49388334214257</v>
      </c>
      <c r="Q46" s="1">
        <f t="shared" si="13"/>
        <v>281.49388334214257</v>
      </c>
      <c r="S46" s="1">
        <f t="shared" si="11"/>
        <v>3676.7463053339002</v>
      </c>
    </row>
    <row r="47" spans="1:19" ht="30" x14ac:dyDescent="0.25">
      <c r="A47" s="4" t="s">
        <v>43</v>
      </c>
      <c r="B47" s="5">
        <v>1.10447917687265E-3</v>
      </c>
      <c r="C47" s="1">
        <f t="shared" si="13"/>
        <v>274.62157883230952</v>
      </c>
      <c r="D47" s="1">
        <f t="shared" si="16"/>
        <v>184.74079120759615</v>
      </c>
      <c r="E47" s="1">
        <f t="shared" si="16"/>
        <v>184.74079120759615</v>
      </c>
      <c r="F47" s="1">
        <f t="shared" si="16"/>
        <v>184.74079120759615</v>
      </c>
      <c r="G47" s="1">
        <f t="shared" si="16"/>
        <v>184.74079120759615</v>
      </c>
      <c r="H47" s="1">
        <f t="shared" si="16"/>
        <v>188.21299300205595</v>
      </c>
      <c r="I47" s="1">
        <f t="shared" si="16"/>
        <v>188.21299213186003</v>
      </c>
      <c r="J47" s="1">
        <f t="shared" si="13"/>
        <v>274.62157883230952</v>
      </c>
      <c r="K47" s="1">
        <f t="shared" si="16"/>
        <v>274.62157883230952</v>
      </c>
      <c r="L47" s="1">
        <f t="shared" si="16"/>
        <v>274.62157883230952</v>
      </c>
      <c r="M47" s="1">
        <f t="shared" si="16"/>
        <v>274.62157883230952</v>
      </c>
      <c r="N47" s="1">
        <f t="shared" si="16"/>
        <v>274.62157883230952</v>
      </c>
      <c r="O47" s="1">
        <f t="shared" si="16"/>
        <v>274.62157883230952</v>
      </c>
      <c r="P47" s="1">
        <f t="shared" si="16"/>
        <v>274.62157883230952</v>
      </c>
      <c r="Q47" s="1">
        <f t="shared" si="13"/>
        <v>274.62157883230952</v>
      </c>
      <c r="S47" s="1">
        <f t="shared" si="11"/>
        <v>3586.9833594550873</v>
      </c>
    </row>
    <row r="48" spans="1:19" ht="30" x14ac:dyDescent="0.25">
      <c r="A48" s="4" t="s">
        <v>44</v>
      </c>
      <c r="B48" s="5">
        <v>5.2858107168257001E-4</v>
      </c>
      <c r="C48" s="1">
        <f t="shared" si="13"/>
        <v>131.42825277825852</v>
      </c>
      <c r="D48" s="1">
        <f t="shared" si="16"/>
        <v>88.413152049182088</v>
      </c>
      <c r="E48" s="1">
        <f t="shared" si="16"/>
        <v>88.413152049182088</v>
      </c>
      <c r="F48" s="1">
        <f t="shared" si="16"/>
        <v>88.413152049182088</v>
      </c>
      <c r="G48" s="1">
        <f t="shared" si="16"/>
        <v>88.413152049182088</v>
      </c>
      <c r="H48" s="1">
        <f t="shared" si="16"/>
        <v>90.074876583283753</v>
      </c>
      <c r="I48" s="1">
        <f t="shared" si="16"/>
        <v>90.074876166825845</v>
      </c>
      <c r="J48" s="1">
        <f t="shared" si="13"/>
        <v>131.42825277825852</v>
      </c>
      <c r="K48" s="1">
        <f t="shared" si="16"/>
        <v>131.42825277825852</v>
      </c>
      <c r="L48" s="1">
        <f t="shared" si="16"/>
        <v>131.42825277825852</v>
      </c>
      <c r="M48" s="1">
        <f t="shared" si="16"/>
        <v>131.42825277825852</v>
      </c>
      <c r="N48" s="1">
        <f t="shared" si="16"/>
        <v>131.42825277825852</v>
      </c>
      <c r="O48" s="1">
        <f t="shared" si="16"/>
        <v>131.42825277825852</v>
      </c>
      <c r="P48" s="1">
        <f t="shared" si="16"/>
        <v>131.42825277825852</v>
      </c>
      <c r="Q48" s="1">
        <f t="shared" si="13"/>
        <v>131.42825277825852</v>
      </c>
      <c r="S48" s="1">
        <f t="shared" si="11"/>
        <v>1716.6566359511639</v>
      </c>
    </row>
    <row r="49" spans="1:19" ht="30" x14ac:dyDescent="0.25">
      <c r="A49" s="4" t="s">
        <v>45</v>
      </c>
      <c r="B49" s="5">
        <v>1.50528611956195E-2</v>
      </c>
      <c r="C49" s="1">
        <f t="shared" si="13"/>
        <v>3742.7962373991218</v>
      </c>
      <c r="D49" s="1">
        <f t="shared" si="16"/>
        <v>2517.8179412046193</v>
      </c>
      <c r="E49" s="1">
        <f t="shared" si="16"/>
        <v>2517.8179412046193</v>
      </c>
      <c r="F49" s="1">
        <f t="shared" si="16"/>
        <v>2517.8179412046193</v>
      </c>
      <c r="G49" s="1">
        <f t="shared" si="16"/>
        <v>2517.8179412046193</v>
      </c>
      <c r="H49" s="1">
        <f t="shared" si="16"/>
        <v>2565.1403106522516</v>
      </c>
      <c r="I49" s="1">
        <f t="shared" si="16"/>
        <v>2565.1402987924189</v>
      </c>
      <c r="J49" s="1">
        <f t="shared" si="13"/>
        <v>3742.7962373991218</v>
      </c>
      <c r="K49" s="1">
        <f t="shared" si="16"/>
        <v>3742.7962373991218</v>
      </c>
      <c r="L49" s="1">
        <f t="shared" si="16"/>
        <v>3742.7962373991218</v>
      </c>
      <c r="M49" s="1">
        <f t="shared" si="16"/>
        <v>3742.7962373991218</v>
      </c>
      <c r="N49" s="1">
        <f t="shared" si="16"/>
        <v>3742.7962373991218</v>
      </c>
      <c r="O49" s="1">
        <f t="shared" si="16"/>
        <v>3742.7962373991218</v>
      </c>
      <c r="P49" s="1">
        <f t="shared" si="16"/>
        <v>3742.7962373991218</v>
      </c>
      <c r="Q49" s="1">
        <f t="shared" si="13"/>
        <v>3742.7962373991218</v>
      </c>
      <c r="S49" s="1">
        <f t="shared" si="11"/>
        <v>48886.718510855259</v>
      </c>
    </row>
    <row r="50" spans="1:19" ht="30" x14ac:dyDescent="0.25">
      <c r="A50" s="4" t="s">
        <v>46</v>
      </c>
      <c r="B50" s="5">
        <v>1.67075406026669E-4</v>
      </c>
      <c r="C50" s="1">
        <f t="shared" si="13"/>
        <v>41.54221532452069</v>
      </c>
      <c r="D50" s="1">
        <f t="shared" si="16"/>
        <v>27.94588014605559</v>
      </c>
      <c r="E50" s="1">
        <f t="shared" si="16"/>
        <v>27.94588014605559</v>
      </c>
      <c r="F50" s="1">
        <f t="shared" si="16"/>
        <v>27.94588014605559</v>
      </c>
      <c r="G50" s="1">
        <f t="shared" si="16"/>
        <v>27.94588014605559</v>
      </c>
      <c r="H50" s="1">
        <f t="shared" si="16"/>
        <v>28.471122755208725</v>
      </c>
      <c r="I50" s="1">
        <f t="shared" si="16"/>
        <v>28.471122623573528</v>
      </c>
      <c r="J50" s="1">
        <f t="shared" si="13"/>
        <v>41.54221532452069</v>
      </c>
      <c r="K50" s="1">
        <f t="shared" si="16"/>
        <v>41.54221532452069</v>
      </c>
      <c r="L50" s="1">
        <f t="shared" si="16"/>
        <v>41.54221532452069</v>
      </c>
      <c r="M50" s="1">
        <f t="shared" si="16"/>
        <v>41.54221532452069</v>
      </c>
      <c r="N50" s="1">
        <f t="shared" si="16"/>
        <v>41.54221532452069</v>
      </c>
      <c r="O50" s="1">
        <f t="shared" si="16"/>
        <v>41.54221532452069</v>
      </c>
      <c r="P50" s="1">
        <f t="shared" si="16"/>
        <v>41.54221532452069</v>
      </c>
      <c r="Q50" s="1">
        <f t="shared" si="13"/>
        <v>41.54221532452069</v>
      </c>
      <c r="S50" s="1">
        <f t="shared" si="11"/>
        <v>542.60570388369069</v>
      </c>
    </row>
    <row r="51" spans="1:19" ht="30" x14ac:dyDescent="0.25">
      <c r="A51" s="4" t="s">
        <v>47</v>
      </c>
      <c r="B51" s="5">
        <v>1.0069968715165701E-3</v>
      </c>
      <c r="C51" s="1">
        <f t="shared" si="13"/>
        <v>250.38323630338854</v>
      </c>
      <c r="D51" s="1">
        <f t="shared" si="16"/>
        <v>168.43540619235725</v>
      </c>
      <c r="E51" s="1">
        <f t="shared" si="16"/>
        <v>168.43540619235725</v>
      </c>
      <c r="F51" s="1">
        <f t="shared" si="16"/>
        <v>168.43540619235725</v>
      </c>
      <c r="G51" s="1">
        <f t="shared" si="16"/>
        <v>168.43540619235725</v>
      </c>
      <c r="H51" s="1">
        <f t="shared" si="16"/>
        <v>171.60114839692793</v>
      </c>
      <c r="I51" s="1">
        <f t="shared" si="16"/>
        <v>171.60114760353628</v>
      </c>
      <c r="J51" s="1">
        <f t="shared" si="13"/>
        <v>250.38323630338854</v>
      </c>
      <c r="K51" s="1">
        <f t="shared" si="16"/>
        <v>250.38323630338854</v>
      </c>
      <c r="L51" s="1">
        <f t="shared" si="16"/>
        <v>250.38323630338854</v>
      </c>
      <c r="M51" s="1">
        <f t="shared" si="16"/>
        <v>250.38323630338854</v>
      </c>
      <c r="N51" s="1">
        <f t="shared" si="16"/>
        <v>250.38323630338854</v>
      </c>
      <c r="O51" s="1">
        <f t="shared" si="16"/>
        <v>250.38323630338854</v>
      </c>
      <c r="P51" s="1">
        <f t="shared" si="16"/>
        <v>250.38323630338854</v>
      </c>
      <c r="Q51" s="1">
        <f t="shared" si="13"/>
        <v>250.38323630338854</v>
      </c>
      <c r="S51" s="1">
        <f t="shared" si="11"/>
        <v>3270.3930475003895</v>
      </c>
    </row>
    <row r="52" spans="1:19" ht="30" x14ac:dyDescent="0.25">
      <c r="A52" s="4" t="s">
        <v>48</v>
      </c>
      <c r="B52" s="5">
        <v>1.30232143974693E-2</v>
      </c>
      <c r="C52" s="1">
        <f t="shared" si="13"/>
        <v>3238.1377342318701</v>
      </c>
      <c r="D52" s="1">
        <f t="shared" si="16"/>
        <v>2178.3289193980399</v>
      </c>
      <c r="E52" s="1">
        <f t="shared" si="16"/>
        <v>2178.3289193980399</v>
      </c>
      <c r="F52" s="1">
        <f t="shared" si="16"/>
        <v>2178.3289193980399</v>
      </c>
      <c r="G52" s="1">
        <f t="shared" si="16"/>
        <v>2178.3289193980399</v>
      </c>
      <c r="H52" s="1">
        <f t="shared" si="16"/>
        <v>2219.2705952099518</v>
      </c>
      <c r="I52" s="1">
        <f t="shared" si="16"/>
        <v>2219.2705849492354</v>
      </c>
      <c r="J52" s="1">
        <f t="shared" si="13"/>
        <v>3238.1377342318701</v>
      </c>
      <c r="K52" s="1">
        <f t="shared" si="16"/>
        <v>3238.1377342318701</v>
      </c>
      <c r="L52" s="1">
        <f t="shared" si="16"/>
        <v>3238.1377342318701</v>
      </c>
      <c r="M52" s="1">
        <f t="shared" si="16"/>
        <v>3238.1377342318701</v>
      </c>
      <c r="N52" s="1">
        <f t="shared" si="16"/>
        <v>3238.1377342318701</v>
      </c>
      <c r="O52" s="1">
        <f t="shared" si="16"/>
        <v>3238.1377342318701</v>
      </c>
      <c r="P52" s="1">
        <f t="shared" si="16"/>
        <v>3238.1377342318701</v>
      </c>
      <c r="Q52" s="1">
        <f t="shared" si="13"/>
        <v>3238.1377342318701</v>
      </c>
      <c r="S52" s="1">
        <f t="shared" si="11"/>
        <v>42295.096465838185</v>
      </c>
    </row>
    <row r="53" spans="1:19" ht="30" x14ac:dyDescent="0.25">
      <c r="A53" s="4" t="s">
        <v>49</v>
      </c>
      <c r="B53" s="5">
        <v>3.2855532282359801E-3</v>
      </c>
      <c r="C53" s="1">
        <f t="shared" si="13"/>
        <v>816.93148568955996</v>
      </c>
      <c r="D53" s="1">
        <f t="shared" si="16"/>
        <v>549.55830372252728</v>
      </c>
      <c r="E53" s="1">
        <f t="shared" si="16"/>
        <v>549.55830372252728</v>
      </c>
      <c r="F53" s="1">
        <f t="shared" si="16"/>
        <v>549.55830372252728</v>
      </c>
      <c r="G53" s="1">
        <f t="shared" si="16"/>
        <v>549.55830372252728</v>
      </c>
      <c r="H53" s="1">
        <f t="shared" si="16"/>
        <v>559.88724794687778</v>
      </c>
      <c r="I53" s="1">
        <f t="shared" si="16"/>
        <v>559.88724535825952</v>
      </c>
      <c r="J53" s="1">
        <f t="shared" si="13"/>
        <v>816.93148568955996</v>
      </c>
      <c r="K53" s="1">
        <f t="shared" si="16"/>
        <v>816.93148568955996</v>
      </c>
      <c r="L53" s="1">
        <f t="shared" si="16"/>
        <v>816.93148568955996</v>
      </c>
      <c r="M53" s="1">
        <f t="shared" si="16"/>
        <v>816.93148568955996</v>
      </c>
      <c r="N53" s="1">
        <f t="shared" si="16"/>
        <v>816.93148568955996</v>
      </c>
      <c r="O53" s="1">
        <f t="shared" si="16"/>
        <v>816.93148568955996</v>
      </c>
      <c r="P53" s="1">
        <f t="shared" si="16"/>
        <v>816.93148568955996</v>
      </c>
      <c r="Q53" s="1">
        <f t="shared" si="13"/>
        <v>816.93148568955996</v>
      </c>
      <c r="S53" s="1">
        <f t="shared" si="11"/>
        <v>10670.391079401286</v>
      </c>
    </row>
    <row r="54" spans="1:19" ht="30" x14ac:dyDescent="0.25">
      <c r="A54" s="4" t="s">
        <v>50</v>
      </c>
      <c r="B54" s="5">
        <v>1.8311574312121701E-3</v>
      </c>
      <c r="C54" s="1">
        <f t="shared" si="13"/>
        <v>455.30541035087845</v>
      </c>
      <c r="D54" s="1">
        <f t="shared" si="16"/>
        <v>306.28868316528838</v>
      </c>
      <c r="E54" s="1">
        <f t="shared" si="16"/>
        <v>306.28868316528838</v>
      </c>
      <c r="F54" s="1">
        <f t="shared" si="16"/>
        <v>306.28868316528838</v>
      </c>
      <c r="G54" s="1">
        <f t="shared" si="16"/>
        <v>306.28868316528838</v>
      </c>
      <c r="H54" s="1">
        <f t="shared" si="16"/>
        <v>312.04537668358222</v>
      </c>
      <c r="I54" s="1">
        <f t="shared" si="16"/>
        <v>312.0453752408518</v>
      </c>
      <c r="J54" s="1">
        <f t="shared" si="13"/>
        <v>455.30541035087845</v>
      </c>
      <c r="K54" s="1">
        <f t="shared" si="16"/>
        <v>455.30541035087845</v>
      </c>
      <c r="L54" s="1">
        <f t="shared" si="16"/>
        <v>455.30541035087845</v>
      </c>
      <c r="M54" s="1">
        <f t="shared" si="16"/>
        <v>455.30541035087845</v>
      </c>
      <c r="N54" s="1">
        <f t="shared" si="16"/>
        <v>455.30541035087845</v>
      </c>
      <c r="O54" s="1">
        <f t="shared" si="16"/>
        <v>455.30541035087845</v>
      </c>
      <c r="P54" s="1">
        <f t="shared" si="16"/>
        <v>455.30541035087845</v>
      </c>
      <c r="Q54" s="1">
        <f t="shared" si="13"/>
        <v>455.30541035087845</v>
      </c>
      <c r="S54" s="1">
        <f t="shared" si="11"/>
        <v>5946.9941777434933</v>
      </c>
    </row>
    <row r="55" spans="1:19" ht="30" x14ac:dyDescent="0.25">
      <c r="A55" s="4" t="s">
        <v>51</v>
      </c>
      <c r="B55" s="5">
        <v>7.7381586353846002E-3</v>
      </c>
      <c r="C55" s="1">
        <f t="shared" si="13"/>
        <v>1924.0429210456862</v>
      </c>
      <c r="D55" s="1">
        <f t="shared" si="16"/>
        <v>1294.3236764668093</v>
      </c>
      <c r="E55" s="1">
        <f t="shared" si="16"/>
        <v>1294.3236764668093</v>
      </c>
      <c r="F55" s="1">
        <f t="shared" si="16"/>
        <v>1294.3236764668093</v>
      </c>
      <c r="G55" s="1">
        <f t="shared" si="16"/>
        <v>1294.3236764668093</v>
      </c>
      <c r="H55" s="1">
        <f t="shared" si="16"/>
        <v>1318.650480323515</v>
      </c>
      <c r="I55" s="1">
        <f t="shared" si="16"/>
        <v>1318.6504742267828</v>
      </c>
      <c r="J55" s="1">
        <f t="shared" si="13"/>
        <v>1924.0429210456862</v>
      </c>
      <c r="K55" s="1">
        <f t="shared" si="16"/>
        <v>1924.0429210456862</v>
      </c>
      <c r="L55" s="1">
        <f t="shared" si="16"/>
        <v>1924.0429210456862</v>
      </c>
      <c r="M55" s="1">
        <f t="shared" si="16"/>
        <v>1924.0429210456862</v>
      </c>
      <c r="N55" s="1">
        <f t="shared" si="16"/>
        <v>1924.0429210456862</v>
      </c>
      <c r="O55" s="1">
        <f t="shared" si="16"/>
        <v>1924.0429210456862</v>
      </c>
      <c r="P55" s="1">
        <f t="shared" si="16"/>
        <v>1924.0429210456862</v>
      </c>
      <c r="Q55" s="1">
        <f t="shared" si="13"/>
        <v>1924.0429210456862</v>
      </c>
      <c r="S55" s="1">
        <f t="shared" si="11"/>
        <v>25130.981949828711</v>
      </c>
    </row>
    <row r="56" spans="1:19" ht="30" x14ac:dyDescent="0.25">
      <c r="A56" s="4" t="s">
        <v>52</v>
      </c>
      <c r="B56" s="5">
        <v>4.6420892425332201E-4</v>
      </c>
      <c r="C56" s="1">
        <f t="shared" si="13"/>
        <v>115.42253612011223</v>
      </c>
      <c r="D56" s="1">
        <f t="shared" si="16"/>
        <v>77.64594004842337</v>
      </c>
      <c r="E56" s="1">
        <f t="shared" si="16"/>
        <v>77.64594004842337</v>
      </c>
      <c r="F56" s="1">
        <f t="shared" si="16"/>
        <v>77.64594004842337</v>
      </c>
      <c r="G56" s="1">
        <f t="shared" si="16"/>
        <v>77.64594004842337</v>
      </c>
      <c r="H56" s="1">
        <f t="shared" si="16"/>
        <v>79.10529491318465</v>
      </c>
      <c r="I56" s="1">
        <f t="shared" si="16"/>
        <v>79.105294547444203</v>
      </c>
      <c r="J56" s="1">
        <f t="shared" si="13"/>
        <v>115.42253612011223</v>
      </c>
      <c r="K56" s="1">
        <f t="shared" si="16"/>
        <v>115.42253612011223</v>
      </c>
      <c r="L56" s="1">
        <f t="shared" si="16"/>
        <v>115.42253612011223</v>
      </c>
      <c r="M56" s="1">
        <f t="shared" si="16"/>
        <v>115.42253612011223</v>
      </c>
      <c r="N56" s="1">
        <f t="shared" si="16"/>
        <v>115.42253612011223</v>
      </c>
      <c r="O56" s="1">
        <f t="shared" si="16"/>
        <v>115.42253612011223</v>
      </c>
      <c r="P56" s="1">
        <f t="shared" si="16"/>
        <v>115.42253612011223</v>
      </c>
      <c r="Q56" s="1">
        <f t="shared" si="13"/>
        <v>115.42253612011223</v>
      </c>
      <c r="S56" s="1">
        <f t="shared" si="11"/>
        <v>1507.5971747353324</v>
      </c>
    </row>
    <row r="57" spans="1:19" ht="30" x14ac:dyDescent="0.25">
      <c r="A57" s="4" t="s">
        <v>53</v>
      </c>
      <c r="B57" s="5">
        <v>1.42872733582972E-3</v>
      </c>
      <c r="C57" s="1">
        <f t="shared" si="13"/>
        <v>355.24377906101284</v>
      </c>
      <c r="D57" s="1">
        <f t="shared" ref="D57:P71" si="17">+D$6*$B57</f>
        <v>238.97618349715347</v>
      </c>
      <c r="E57" s="1">
        <f t="shared" si="17"/>
        <v>238.97618349715347</v>
      </c>
      <c r="F57" s="1">
        <f t="shared" si="17"/>
        <v>238.97618349715347</v>
      </c>
      <c r="G57" s="1">
        <f t="shared" si="17"/>
        <v>238.97618349715347</v>
      </c>
      <c r="H57" s="1">
        <f t="shared" si="17"/>
        <v>243.46773908565117</v>
      </c>
      <c r="I57" s="1">
        <f t="shared" si="17"/>
        <v>243.46773795998695</v>
      </c>
      <c r="J57" s="1">
        <f t="shared" si="13"/>
        <v>355.24377906101284</v>
      </c>
      <c r="K57" s="1">
        <f t="shared" si="17"/>
        <v>355.24377906101284</v>
      </c>
      <c r="L57" s="1">
        <f t="shared" si="17"/>
        <v>355.24377906101284</v>
      </c>
      <c r="M57" s="1">
        <f t="shared" si="17"/>
        <v>355.24377906101284</v>
      </c>
      <c r="N57" s="1">
        <f t="shared" si="17"/>
        <v>355.24377906101284</v>
      </c>
      <c r="O57" s="1">
        <f t="shared" si="17"/>
        <v>355.24377906101284</v>
      </c>
      <c r="P57" s="1">
        <f t="shared" si="17"/>
        <v>355.24377906101284</v>
      </c>
      <c r="Q57" s="1">
        <f t="shared" si="13"/>
        <v>355.24377906101284</v>
      </c>
      <c r="S57" s="1">
        <f t="shared" si="11"/>
        <v>4640.0342225833674</v>
      </c>
    </row>
    <row r="58" spans="1:19" ht="30" x14ac:dyDescent="0.25">
      <c r="A58" s="4" t="s">
        <v>54</v>
      </c>
      <c r="B58" s="5">
        <v>4.3190862686684501E-3</v>
      </c>
      <c r="C58" s="1">
        <f t="shared" si="13"/>
        <v>1073.9127681638865</v>
      </c>
      <c r="D58" s="1">
        <f t="shared" si="17"/>
        <v>722.43228417123476</v>
      </c>
      <c r="E58" s="1">
        <f t="shared" si="17"/>
        <v>722.43228417123476</v>
      </c>
      <c r="F58" s="1">
        <f t="shared" si="17"/>
        <v>722.43228417123476</v>
      </c>
      <c r="G58" s="1">
        <f t="shared" si="17"/>
        <v>722.43228417123476</v>
      </c>
      <c r="H58" s="1">
        <f t="shared" si="17"/>
        <v>736.01039357023728</v>
      </c>
      <c r="I58" s="1">
        <f t="shared" si="17"/>
        <v>736.01039016732011</v>
      </c>
      <c r="J58" s="1">
        <f t="shared" si="13"/>
        <v>1073.9127681638865</v>
      </c>
      <c r="K58" s="1">
        <f t="shared" si="17"/>
        <v>1073.9127681638865</v>
      </c>
      <c r="L58" s="1">
        <f t="shared" si="17"/>
        <v>1073.9127681638865</v>
      </c>
      <c r="M58" s="1">
        <f t="shared" si="17"/>
        <v>1073.9127681638865</v>
      </c>
      <c r="N58" s="1">
        <f t="shared" si="17"/>
        <v>1073.9127681638865</v>
      </c>
      <c r="O58" s="1">
        <f t="shared" si="17"/>
        <v>1073.9127681638865</v>
      </c>
      <c r="P58" s="1">
        <f t="shared" si="17"/>
        <v>1073.9127681638865</v>
      </c>
      <c r="Q58" s="1">
        <f t="shared" si="13"/>
        <v>1073.9127681638865</v>
      </c>
      <c r="S58" s="1">
        <f t="shared" si="11"/>
        <v>14026.964833897469</v>
      </c>
    </row>
    <row r="59" spans="1:19" ht="30" x14ac:dyDescent="0.25">
      <c r="A59" s="4" t="s">
        <v>55</v>
      </c>
      <c r="B59" s="5">
        <v>1.9539111111777701E-4</v>
      </c>
      <c r="C59" s="1">
        <f>+C$6*$B59</f>
        <v>48.582731615546024</v>
      </c>
      <c r="D59" s="1">
        <f t="shared" si="17"/>
        <v>32.682108652367582</v>
      </c>
      <c r="E59" s="1">
        <f t="shared" si="17"/>
        <v>32.682108652367582</v>
      </c>
      <c r="F59" s="1">
        <f t="shared" si="17"/>
        <v>32.682108652367582</v>
      </c>
      <c r="G59" s="1">
        <f t="shared" si="17"/>
        <v>32.682108652367582</v>
      </c>
      <c r="H59" s="1">
        <f t="shared" si="17"/>
        <v>33.296368641012769</v>
      </c>
      <c r="I59" s="1">
        <f t="shared" si="17"/>
        <v>33.296368487068221</v>
      </c>
      <c r="J59" s="1">
        <f t="shared" si="13"/>
        <v>48.582731615546024</v>
      </c>
      <c r="K59" s="1">
        <f t="shared" si="17"/>
        <v>48.582731615546024</v>
      </c>
      <c r="L59" s="1">
        <f t="shared" si="17"/>
        <v>48.582731615546024</v>
      </c>
      <c r="M59" s="1">
        <f t="shared" si="17"/>
        <v>48.582731615546024</v>
      </c>
      <c r="N59" s="1">
        <f t="shared" si="17"/>
        <v>48.582731615546024</v>
      </c>
      <c r="O59" s="1">
        <f t="shared" si="17"/>
        <v>48.582731615546024</v>
      </c>
      <c r="P59" s="1">
        <f t="shared" si="17"/>
        <v>48.582731615546024</v>
      </c>
      <c r="Q59" s="1">
        <f t="shared" si="13"/>
        <v>48.582731615546024</v>
      </c>
      <c r="S59" s="1">
        <f t="shared" si="11"/>
        <v>634.56575627746554</v>
      </c>
    </row>
    <row r="60" spans="1:19" ht="30" x14ac:dyDescent="0.25">
      <c r="A60" s="4" t="s">
        <v>56</v>
      </c>
      <c r="B60" s="5">
        <v>3.1175905052734502E-3</v>
      </c>
      <c r="C60" s="1">
        <f t="shared" si="13"/>
        <v>775.16864476796752</v>
      </c>
      <c r="D60" s="1">
        <f t="shared" si="17"/>
        <v>521.46400644356834</v>
      </c>
      <c r="E60" s="1">
        <f t="shared" si="17"/>
        <v>521.46400644356834</v>
      </c>
      <c r="F60" s="1">
        <f t="shared" si="17"/>
        <v>521.46400644356834</v>
      </c>
      <c r="G60" s="1">
        <f t="shared" si="17"/>
        <v>521.46400644356834</v>
      </c>
      <c r="H60" s="1">
        <f t="shared" si="17"/>
        <v>531.26491855985853</v>
      </c>
      <c r="I60" s="1">
        <f t="shared" si="17"/>
        <v>531.26491610357448</v>
      </c>
      <c r="J60" s="1">
        <f t="shared" si="13"/>
        <v>775.16864476796752</v>
      </c>
      <c r="K60" s="1">
        <f t="shared" si="17"/>
        <v>775.16864476796752</v>
      </c>
      <c r="L60" s="1">
        <f t="shared" si="17"/>
        <v>775.16864476796752</v>
      </c>
      <c r="M60" s="1">
        <f t="shared" si="17"/>
        <v>775.16864476796752</v>
      </c>
      <c r="N60" s="1">
        <f t="shared" si="17"/>
        <v>775.16864476796752</v>
      </c>
      <c r="O60" s="1">
        <f t="shared" si="17"/>
        <v>775.16864476796752</v>
      </c>
      <c r="P60" s="1">
        <f t="shared" si="17"/>
        <v>775.16864476796752</v>
      </c>
      <c r="Q60" s="1">
        <f t="shared" si="13"/>
        <v>775.16864476796752</v>
      </c>
      <c r="S60" s="1">
        <f t="shared" si="11"/>
        <v>10124.903663349414</v>
      </c>
    </row>
    <row r="61" spans="1:19" ht="30" x14ac:dyDescent="0.25">
      <c r="A61" s="4" t="s">
        <v>57</v>
      </c>
      <c r="B61" s="5">
        <v>4.6215878092418297E-3</v>
      </c>
      <c r="C61" s="1">
        <f t="shared" si="13"/>
        <v>1149.1278128754502</v>
      </c>
      <c r="D61" s="1">
        <f t="shared" si="17"/>
        <v>773.03022672845009</v>
      </c>
      <c r="E61" s="1">
        <f t="shared" si="17"/>
        <v>773.03022672845009</v>
      </c>
      <c r="F61" s="1">
        <f t="shared" si="17"/>
        <v>773.03022672845009</v>
      </c>
      <c r="G61" s="1">
        <f t="shared" si="17"/>
        <v>773.03022672845009</v>
      </c>
      <c r="H61" s="1">
        <f t="shared" si="17"/>
        <v>787.55932408086971</v>
      </c>
      <c r="I61" s="1">
        <f t="shared" si="17"/>
        <v>787.55932043961786</v>
      </c>
      <c r="J61" s="1">
        <f t="shared" si="13"/>
        <v>1149.1278128754502</v>
      </c>
      <c r="K61" s="1">
        <f t="shared" si="17"/>
        <v>1149.1278128754502</v>
      </c>
      <c r="L61" s="1">
        <f t="shared" si="17"/>
        <v>1149.1278128754502</v>
      </c>
      <c r="M61" s="1">
        <f t="shared" si="17"/>
        <v>1149.1278128754502</v>
      </c>
      <c r="N61" s="1">
        <f t="shared" si="17"/>
        <v>1149.1278128754502</v>
      </c>
      <c r="O61" s="1">
        <f t="shared" si="17"/>
        <v>1149.1278128754502</v>
      </c>
      <c r="P61" s="1">
        <f t="shared" si="17"/>
        <v>1149.1278128754502</v>
      </c>
      <c r="Q61" s="1">
        <f t="shared" si="13"/>
        <v>1149.1278128754502</v>
      </c>
      <c r="S61" s="1">
        <f t="shared" si="11"/>
        <v>15009.389867313337</v>
      </c>
    </row>
    <row r="62" spans="1:19" ht="30" x14ac:dyDescent="0.25">
      <c r="A62" s="4" t="s">
        <v>58</v>
      </c>
      <c r="B62" s="5">
        <v>3.6742813852995901E-3</v>
      </c>
      <c r="C62" s="1">
        <f t="shared" si="13"/>
        <v>913.58621894732562</v>
      </c>
      <c r="D62" s="1">
        <f t="shared" si="17"/>
        <v>614.5789476643572</v>
      </c>
      <c r="E62" s="1">
        <f t="shared" si="17"/>
        <v>614.5789476643572</v>
      </c>
      <c r="F62" s="1">
        <f t="shared" si="17"/>
        <v>614.5789476643572</v>
      </c>
      <c r="G62" s="1">
        <f t="shared" si="17"/>
        <v>614.5789476643572</v>
      </c>
      <c r="H62" s="1">
        <f t="shared" si="17"/>
        <v>626.12995440720181</v>
      </c>
      <c r="I62" s="1">
        <f t="shared" si="17"/>
        <v>626.1299515123128</v>
      </c>
      <c r="J62" s="1">
        <f t="shared" si="13"/>
        <v>913.58621894732562</v>
      </c>
      <c r="K62" s="1">
        <f t="shared" si="17"/>
        <v>913.58621894732562</v>
      </c>
      <c r="L62" s="1">
        <f t="shared" si="17"/>
        <v>913.58621894732562</v>
      </c>
      <c r="M62" s="1">
        <f t="shared" si="17"/>
        <v>913.58621894732562</v>
      </c>
      <c r="N62" s="1">
        <f t="shared" si="17"/>
        <v>913.58621894732562</v>
      </c>
      <c r="O62" s="1">
        <f t="shared" si="17"/>
        <v>913.58621894732562</v>
      </c>
      <c r="P62" s="1">
        <f t="shared" si="17"/>
        <v>913.58621894732562</v>
      </c>
      <c r="Q62" s="1">
        <f t="shared" si="13"/>
        <v>913.58621894732562</v>
      </c>
      <c r="S62" s="1">
        <f t="shared" si="11"/>
        <v>11932.851667102877</v>
      </c>
    </row>
    <row r="63" spans="1:19" ht="30" x14ac:dyDescent="0.25">
      <c r="A63" s="4" t="s">
        <v>59</v>
      </c>
      <c r="B63" s="5">
        <v>1.3128662946034E-2</v>
      </c>
      <c r="C63" s="1">
        <f t="shared" si="13"/>
        <v>3264.3568314306144</v>
      </c>
      <c r="D63" s="1">
        <f t="shared" si="17"/>
        <v>2195.9667786727568</v>
      </c>
      <c r="E63" s="1">
        <f t="shared" si="17"/>
        <v>2195.9667786727568</v>
      </c>
      <c r="F63" s="1">
        <f t="shared" si="17"/>
        <v>2195.9667786727568</v>
      </c>
      <c r="G63" s="1">
        <f t="shared" si="17"/>
        <v>2195.9667786727568</v>
      </c>
      <c r="H63" s="1">
        <f t="shared" si="17"/>
        <v>2237.2399579183384</v>
      </c>
      <c r="I63" s="1">
        <f t="shared" si="17"/>
        <v>2237.239947574541</v>
      </c>
      <c r="J63" s="1">
        <f t="shared" si="13"/>
        <v>3264.3568314306144</v>
      </c>
      <c r="K63" s="1">
        <f t="shared" si="17"/>
        <v>3264.3568314306144</v>
      </c>
      <c r="L63" s="1">
        <f t="shared" si="17"/>
        <v>3264.3568314306144</v>
      </c>
      <c r="M63" s="1">
        <f t="shared" si="17"/>
        <v>3264.3568314306144</v>
      </c>
      <c r="N63" s="1">
        <f t="shared" si="17"/>
        <v>3264.3568314306144</v>
      </c>
      <c r="O63" s="1">
        <f t="shared" si="17"/>
        <v>3264.3568314306144</v>
      </c>
      <c r="P63" s="1">
        <f t="shared" si="17"/>
        <v>3264.3568314306144</v>
      </c>
      <c r="Q63" s="1">
        <f t="shared" si="13"/>
        <v>3264.3568314306144</v>
      </c>
      <c r="S63" s="1">
        <f t="shared" si="11"/>
        <v>42637.558503059445</v>
      </c>
    </row>
    <row r="64" spans="1:19" ht="30" x14ac:dyDescent="0.25">
      <c r="A64" s="4" t="s">
        <v>60</v>
      </c>
      <c r="B64" s="5">
        <v>3.2840874394855901E-3</v>
      </c>
      <c r="C64" s="1">
        <f t="shared" si="13"/>
        <v>816.56702683031142</v>
      </c>
      <c r="D64" s="1">
        <f t="shared" si="17"/>
        <v>549.31312845878256</v>
      </c>
      <c r="E64" s="1">
        <f t="shared" si="17"/>
        <v>549.31312845878256</v>
      </c>
      <c r="F64" s="1">
        <f t="shared" si="17"/>
        <v>549.31312845878256</v>
      </c>
      <c r="G64" s="1">
        <f t="shared" si="17"/>
        <v>549.31312845878256</v>
      </c>
      <c r="H64" s="1">
        <f t="shared" si="17"/>
        <v>559.63746461587755</v>
      </c>
      <c r="I64" s="1">
        <f t="shared" si="17"/>
        <v>559.63746202841412</v>
      </c>
      <c r="J64" s="1">
        <f t="shared" si="13"/>
        <v>816.56702683031142</v>
      </c>
      <c r="K64" s="1">
        <f t="shared" si="17"/>
        <v>816.56702683031142</v>
      </c>
      <c r="L64" s="1">
        <f t="shared" si="17"/>
        <v>816.56702683031142</v>
      </c>
      <c r="M64" s="1">
        <f t="shared" si="17"/>
        <v>816.56702683031142</v>
      </c>
      <c r="N64" s="1">
        <f t="shared" si="17"/>
        <v>816.56702683031142</v>
      </c>
      <c r="O64" s="1">
        <f t="shared" si="17"/>
        <v>816.56702683031142</v>
      </c>
      <c r="P64" s="1">
        <f t="shared" si="17"/>
        <v>816.56702683031142</v>
      </c>
      <c r="Q64" s="1">
        <f t="shared" si="13"/>
        <v>816.56702683031142</v>
      </c>
      <c r="S64" s="1">
        <f t="shared" si="11"/>
        <v>10665.630681952221</v>
      </c>
    </row>
    <row r="65" spans="1:19" ht="30" x14ac:dyDescent="0.25">
      <c r="A65" s="4" t="s">
        <v>61</v>
      </c>
      <c r="B65" s="5">
        <v>5.5861209277287801E-3</v>
      </c>
      <c r="C65" s="1">
        <f t="shared" si="13"/>
        <v>1388.9527125942061</v>
      </c>
      <c r="D65" s="1">
        <f t="shared" si="17"/>
        <v>934.36293012966144</v>
      </c>
      <c r="E65" s="1">
        <f t="shared" si="17"/>
        <v>934.36293012966144</v>
      </c>
      <c r="F65" s="1">
        <f t="shared" si="17"/>
        <v>934.36293012966144</v>
      </c>
      <c r="G65" s="1">
        <f t="shared" si="17"/>
        <v>934.36293012966144</v>
      </c>
      <c r="H65" s="1">
        <f t="shared" si="17"/>
        <v>951.92427444060604</v>
      </c>
      <c r="I65" s="1">
        <f t="shared" si="17"/>
        <v>951.92427003941884</v>
      </c>
      <c r="J65" s="1">
        <f t="shared" si="13"/>
        <v>1388.9527125942061</v>
      </c>
      <c r="K65" s="1">
        <f t="shared" si="17"/>
        <v>1388.9527125942061</v>
      </c>
      <c r="L65" s="1">
        <f t="shared" si="17"/>
        <v>1388.9527125942061</v>
      </c>
      <c r="M65" s="1">
        <f t="shared" si="17"/>
        <v>1388.9527125942061</v>
      </c>
      <c r="N65" s="1">
        <f t="shared" si="17"/>
        <v>1388.9527125942061</v>
      </c>
      <c r="O65" s="1">
        <f t="shared" si="17"/>
        <v>1388.9527125942061</v>
      </c>
      <c r="P65" s="1">
        <f t="shared" si="17"/>
        <v>1388.9527125942061</v>
      </c>
      <c r="Q65" s="1">
        <f t="shared" si="13"/>
        <v>1388.9527125942061</v>
      </c>
      <c r="S65" s="1">
        <f t="shared" si="11"/>
        <v>18141.874678346525</v>
      </c>
    </row>
    <row r="66" spans="1:19" ht="30" x14ac:dyDescent="0.25">
      <c r="A66" s="4" t="s">
        <v>62</v>
      </c>
      <c r="B66" s="5">
        <v>2.0770079523893E-4</v>
      </c>
      <c r="C66" s="1">
        <f t="shared" si="13"/>
        <v>51.643454677659335</v>
      </c>
      <c r="D66" s="1">
        <f t="shared" si="17"/>
        <v>34.741088877324415</v>
      </c>
      <c r="E66" s="1">
        <f t="shared" si="17"/>
        <v>34.741088877324415</v>
      </c>
      <c r="F66" s="1">
        <f t="shared" si="17"/>
        <v>34.741088877324415</v>
      </c>
      <c r="G66" s="1">
        <f t="shared" si="17"/>
        <v>34.741088877324415</v>
      </c>
      <c r="H66" s="1">
        <f t="shared" si="17"/>
        <v>35.394047383958615</v>
      </c>
      <c r="I66" s="1">
        <f t="shared" si="17"/>
        <v>35.394047220315528</v>
      </c>
      <c r="J66" s="1">
        <f t="shared" si="13"/>
        <v>51.643454677659335</v>
      </c>
      <c r="K66" s="1">
        <f t="shared" si="17"/>
        <v>51.643454677659335</v>
      </c>
      <c r="L66" s="1">
        <f t="shared" si="17"/>
        <v>51.643454677659335</v>
      </c>
      <c r="M66" s="1">
        <f t="shared" si="17"/>
        <v>51.643454677659335</v>
      </c>
      <c r="N66" s="1">
        <f t="shared" si="17"/>
        <v>51.643454677659335</v>
      </c>
      <c r="O66" s="1">
        <f t="shared" si="17"/>
        <v>51.643454677659335</v>
      </c>
      <c r="P66" s="1">
        <f t="shared" si="17"/>
        <v>51.643454677659335</v>
      </c>
      <c r="Q66" s="1">
        <f t="shared" si="13"/>
        <v>51.643454677659335</v>
      </c>
      <c r="S66" s="1">
        <f t="shared" si="11"/>
        <v>674.54354221250571</v>
      </c>
    </row>
    <row r="67" spans="1:19" ht="30" x14ac:dyDescent="0.25">
      <c r="A67" s="4" t="s">
        <v>63</v>
      </c>
      <c r="B67" s="5">
        <v>2.07451758220469E-3</v>
      </c>
      <c r="C67" s="1">
        <f t="shared" si="13"/>
        <v>515.81533239365581</v>
      </c>
      <c r="D67" s="1">
        <f t="shared" si="17"/>
        <v>346.99433682012597</v>
      </c>
      <c r="E67" s="1">
        <f t="shared" si="17"/>
        <v>346.99433682012597</v>
      </c>
      <c r="F67" s="1">
        <f t="shared" si="17"/>
        <v>346.99433682012597</v>
      </c>
      <c r="G67" s="1">
        <f t="shared" si="17"/>
        <v>346.99433682012597</v>
      </c>
      <c r="H67" s="1">
        <f t="shared" si="17"/>
        <v>353.51609279561239</v>
      </c>
      <c r="I67" s="1">
        <f t="shared" si="17"/>
        <v>353.51609116114361</v>
      </c>
      <c r="J67" s="1">
        <f t="shared" si="13"/>
        <v>515.81533239365581</v>
      </c>
      <c r="K67" s="1">
        <f t="shared" si="17"/>
        <v>515.81533239365581</v>
      </c>
      <c r="L67" s="1">
        <f t="shared" si="17"/>
        <v>515.81533239365581</v>
      </c>
      <c r="M67" s="1">
        <f t="shared" si="17"/>
        <v>515.81533239365581</v>
      </c>
      <c r="N67" s="1">
        <f t="shared" si="17"/>
        <v>515.81533239365581</v>
      </c>
      <c r="O67" s="1">
        <f t="shared" si="17"/>
        <v>515.81533239365581</v>
      </c>
      <c r="P67" s="1">
        <f t="shared" si="17"/>
        <v>515.81533239365581</v>
      </c>
      <c r="Q67" s="1">
        <f t="shared" si="13"/>
        <v>515.81533239365581</v>
      </c>
      <c r="S67" s="1">
        <f t="shared" si="11"/>
        <v>6737.3475227801619</v>
      </c>
    </row>
    <row r="68" spans="1:19" ht="30" x14ac:dyDescent="0.25">
      <c r="A68" s="4" t="s">
        <v>64</v>
      </c>
      <c r="B68" s="5">
        <v>4.2621803294894999E-3</v>
      </c>
      <c r="C68" s="1">
        <f t="shared" si="13"/>
        <v>1059.7634757285971</v>
      </c>
      <c r="D68" s="1">
        <f t="shared" si="17"/>
        <v>712.91390804566765</v>
      </c>
      <c r="E68" s="1">
        <f t="shared" si="17"/>
        <v>712.91390804566765</v>
      </c>
      <c r="F68" s="1">
        <f t="shared" si="17"/>
        <v>712.91390804566765</v>
      </c>
      <c r="G68" s="1">
        <f t="shared" si="17"/>
        <v>712.91390804566765</v>
      </c>
      <c r="H68" s="1">
        <f t="shared" si="17"/>
        <v>726.31311963630048</v>
      </c>
      <c r="I68" s="1">
        <f t="shared" si="17"/>
        <v>726.31311627821822</v>
      </c>
      <c r="J68" s="1">
        <f t="shared" si="13"/>
        <v>1059.7634757285971</v>
      </c>
      <c r="K68" s="1">
        <f t="shared" si="17"/>
        <v>1059.7634757285971</v>
      </c>
      <c r="L68" s="1">
        <f t="shared" si="17"/>
        <v>1059.7634757285971</v>
      </c>
      <c r="M68" s="1">
        <f t="shared" si="17"/>
        <v>1059.7634757285971</v>
      </c>
      <c r="N68" s="1">
        <f t="shared" si="17"/>
        <v>1059.7634757285971</v>
      </c>
      <c r="O68" s="1">
        <f t="shared" si="17"/>
        <v>1059.7634757285971</v>
      </c>
      <c r="P68" s="1">
        <f t="shared" si="17"/>
        <v>1059.7634757285971</v>
      </c>
      <c r="Q68" s="1">
        <f t="shared" si="13"/>
        <v>1059.7634757285971</v>
      </c>
      <c r="S68" s="1">
        <f t="shared" si="11"/>
        <v>13842.153149654567</v>
      </c>
    </row>
    <row r="69" spans="1:19" ht="30" x14ac:dyDescent="0.25">
      <c r="A69" s="4" t="s">
        <v>65</v>
      </c>
      <c r="B69" s="5">
        <v>6.94853970624162E-3</v>
      </c>
      <c r="C69" s="1">
        <f t="shared" si="13"/>
        <v>1727.7092992465621</v>
      </c>
      <c r="D69" s="1">
        <f t="shared" si="17"/>
        <v>1162.2480078829833</v>
      </c>
      <c r="E69" s="1">
        <f t="shared" si="17"/>
        <v>1162.2480078829833</v>
      </c>
      <c r="F69" s="1">
        <f t="shared" si="17"/>
        <v>1162.2480078829833</v>
      </c>
      <c r="G69" s="1">
        <f t="shared" si="17"/>
        <v>1162.2480078829833</v>
      </c>
      <c r="H69" s="1">
        <f t="shared" si="17"/>
        <v>1184.092450532597</v>
      </c>
      <c r="I69" s="1">
        <f t="shared" si="17"/>
        <v>1184.0924450579889</v>
      </c>
      <c r="J69" s="1">
        <f t="shared" si="13"/>
        <v>1727.7092992465621</v>
      </c>
      <c r="K69" s="1">
        <f t="shared" si="17"/>
        <v>1727.7092992465621</v>
      </c>
      <c r="L69" s="1">
        <f t="shared" si="17"/>
        <v>1727.7092992465621</v>
      </c>
      <c r="M69" s="1">
        <f t="shared" si="17"/>
        <v>1727.7092992465621</v>
      </c>
      <c r="N69" s="1">
        <f t="shared" si="17"/>
        <v>1727.7092992465621</v>
      </c>
      <c r="O69" s="1">
        <f t="shared" si="17"/>
        <v>1727.7092992465621</v>
      </c>
      <c r="P69" s="1">
        <f t="shared" si="17"/>
        <v>1727.7092992465621</v>
      </c>
      <c r="Q69" s="1">
        <f t="shared" si="13"/>
        <v>1727.7092992465621</v>
      </c>
      <c r="S69" s="1">
        <f t="shared" si="11"/>
        <v>22566.560620341577</v>
      </c>
    </row>
    <row r="70" spans="1:19" ht="30" x14ac:dyDescent="0.25">
      <c r="A70" s="4" t="s">
        <v>66</v>
      </c>
      <c r="B70" s="5">
        <v>7.9530599340234195E-2</v>
      </c>
      <c r="C70" s="1">
        <f t="shared" si="13"/>
        <v>19774.767341596758</v>
      </c>
      <c r="D70" s="1">
        <f t="shared" si="17"/>
        <v>13302.691580778701</v>
      </c>
      <c r="E70" s="1">
        <f t="shared" si="17"/>
        <v>13302.691580778701</v>
      </c>
      <c r="F70" s="1">
        <f t="shared" si="17"/>
        <v>13302.691580778701</v>
      </c>
      <c r="G70" s="1">
        <f t="shared" si="17"/>
        <v>13302.691580778701</v>
      </c>
      <c r="H70" s="1">
        <f t="shared" si="17"/>
        <v>13552.715569936681</v>
      </c>
      <c r="I70" s="1">
        <f t="shared" si="17"/>
        <v>13552.715507276196</v>
      </c>
      <c r="J70" s="1">
        <f t="shared" si="13"/>
        <v>19774.767341596758</v>
      </c>
      <c r="K70" s="1">
        <f t="shared" si="17"/>
        <v>19774.767341596758</v>
      </c>
      <c r="L70" s="1">
        <f t="shared" si="17"/>
        <v>19774.767341596758</v>
      </c>
      <c r="M70" s="1">
        <f t="shared" si="17"/>
        <v>19774.767341596758</v>
      </c>
      <c r="N70" s="1">
        <f t="shared" si="17"/>
        <v>19774.767341596758</v>
      </c>
      <c r="O70" s="1">
        <f t="shared" si="17"/>
        <v>19774.767341596758</v>
      </c>
      <c r="P70" s="1">
        <f t="shared" si="17"/>
        <v>19774.767341596758</v>
      </c>
      <c r="Q70" s="1">
        <f t="shared" si="13"/>
        <v>19774.767341596758</v>
      </c>
      <c r="S70" s="1">
        <f t="shared" si="11"/>
        <v>258289.10347469861</v>
      </c>
    </row>
    <row r="71" spans="1:19" ht="30" x14ac:dyDescent="0.25">
      <c r="A71" s="4" t="s">
        <v>67</v>
      </c>
      <c r="B71" s="5">
        <v>2.67223584033115E-3</v>
      </c>
      <c r="C71" s="1">
        <f t="shared" si="13"/>
        <v>664.43409785410506</v>
      </c>
      <c r="D71" s="1">
        <f t="shared" si="17"/>
        <v>446.97172547327625</v>
      </c>
      <c r="E71" s="1">
        <f t="shared" si="17"/>
        <v>446.97172547327625</v>
      </c>
      <c r="F71" s="1">
        <f t="shared" si="17"/>
        <v>446.97172547327625</v>
      </c>
      <c r="G71" s="1">
        <f t="shared" si="17"/>
        <v>446.97172547327625</v>
      </c>
      <c r="H71" s="1">
        <f t="shared" si="17"/>
        <v>455.37255572368434</v>
      </c>
      <c r="I71" s="1">
        <f t="shared" si="17"/>
        <v>455.37255361828591</v>
      </c>
      <c r="J71" s="1">
        <f t="shared" si="13"/>
        <v>664.43409785410506</v>
      </c>
      <c r="K71" s="1">
        <f t="shared" si="17"/>
        <v>664.43409785410506</v>
      </c>
      <c r="L71" s="1">
        <f t="shared" si="17"/>
        <v>664.43409785410506</v>
      </c>
      <c r="M71" s="1">
        <f t="shared" si="17"/>
        <v>664.43409785410506</v>
      </c>
      <c r="N71" s="1">
        <f t="shared" si="17"/>
        <v>664.43409785410506</v>
      </c>
      <c r="O71" s="1">
        <f t="shared" si="17"/>
        <v>664.43409785410506</v>
      </c>
      <c r="P71" s="1">
        <f t="shared" si="17"/>
        <v>664.43409785410506</v>
      </c>
      <c r="Q71" s="1">
        <f t="shared" si="13"/>
        <v>664.43409785410506</v>
      </c>
      <c r="S71" s="1">
        <f t="shared" si="11"/>
        <v>8678.5388919220204</v>
      </c>
    </row>
    <row r="72" spans="1:19" ht="30" x14ac:dyDescent="0.25">
      <c r="A72" s="4" t="s">
        <v>68</v>
      </c>
      <c r="B72" s="5">
        <v>8.9584993437139201E-2</v>
      </c>
      <c r="C72" s="1">
        <f t="shared" si="13"/>
        <v>22274.727176885419</v>
      </c>
      <c r="D72" s="1">
        <f t="shared" ref="D72:P87" si="18">+D$6*$B72</f>
        <v>14984.440553026989</v>
      </c>
      <c r="E72" s="1">
        <f t="shared" si="18"/>
        <v>14984.440553026989</v>
      </c>
      <c r="F72" s="1">
        <f t="shared" si="18"/>
        <v>14984.440553026989</v>
      </c>
      <c r="G72" s="1">
        <f t="shared" si="18"/>
        <v>14984.440553026989</v>
      </c>
      <c r="H72" s="1">
        <f t="shared" si="18"/>
        <v>15266.073001589637</v>
      </c>
      <c r="I72" s="1">
        <f t="shared" si="18"/>
        <v>15266.072931007506</v>
      </c>
      <c r="J72" s="1">
        <f t="shared" si="13"/>
        <v>22274.727176885419</v>
      </c>
      <c r="K72" s="1">
        <f t="shared" si="18"/>
        <v>22274.727176885419</v>
      </c>
      <c r="L72" s="1">
        <f t="shared" si="18"/>
        <v>22274.727176885419</v>
      </c>
      <c r="M72" s="1">
        <f t="shared" si="18"/>
        <v>22274.727176885419</v>
      </c>
      <c r="N72" s="1">
        <f t="shared" si="18"/>
        <v>22274.727176885419</v>
      </c>
      <c r="O72" s="1">
        <f t="shared" si="18"/>
        <v>22274.727176885419</v>
      </c>
      <c r="P72" s="1">
        <f t="shared" si="18"/>
        <v>22274.727176885419</v>
      </c>
      <c r="Q72" s="1">
        <f t="shared" si="13"/>
        <v>22274.727176885419</v>
      </c>
      <c r="S72" s="1">
        <f t="shared" si="11"/>
        <v>290942.45273667382</v>
      </c>
    </row>
    <row r="73" spans="1:19" ht="30" x14ac:dyDescent="0.25">
      <c r="A73" s="4" t="s">
        <v>69</v>
      </c>
      <c r="B73" s="5">
        <v>7.5884618953115197E-3</v>
      </c>
      <c r="C73" s="1">
        <f t="shared" si="13"/>
        <v>1886.821798216261</v>
      </c>
      <c r="D73" s="1">
        <f t="shared" si="18"/>
        <v>1269.284640166818</v>
      </c>
      <c r="E73" s="1">
        <f t="shared" si="18"/>
        <v>1269.284640166818</v>
      </c>
      <c r="F73" s="1">
        <f t="shared" si="18"/>
        <v>1269.284640166818</v>
      </c>
      <c r="G73" s="1">
        <f t="shared" si="18"/>
        <v>1269.284640166818</v>
      </c>
      <c r="H73" s="1">
        <f t="shared" si="18"/>
        <v>1293.140835522802</v>
      </c>
      <c r="I73" s="1">
        <f t="shared" si="18"/>
        <v>1293.1408295440126</v>
      </c>
      <c r="J73" s="1">
        <f t="shared" si="13"/>
        <v>1886.821798216261</v>
      </c>
      <c r="K73" s="1">
        <f t="shared" si="18"/>
        <v>1886.821798216261</v>
      </c>
      <c r="L73" s="1">
        <f t="shared" si="18"/>
        <v>1886.821798216261</v>
      </c>
      <c r="M73" s="1">
        <f t="shared" si="18"/>
        <v>1886.821798216261</v>
      </c>
      <c r="N73" s="1">
        <f t="shared" si="18"/>
        <v>1886.821798216261</v>
      </c>
      <c r="O73" s="1">
        <f t="shared" si="18"/>
        <v>1886.821798216261</v>
      </c>
      <c r="P73" s="1">
        <f t="shared" si="18"/>
        <v>1886.821798216261</v>
      </c>
      <c r="Q73" s="1">
        <f t="shared" si="13"/>
        <v>1886.821798216261</v>
      </c>
      <c r="S73" s="1">
        <f t="shared" ref="S73:S116" si="19">SUM(C73:Q73)</f>
        <v>24644.816409680432</v>
      </c>
    </row>
    <row r="74" spans="1:19" ht="30" x14ac:dyDescent="0.25">
      <c r="A74" s="4" t="s">
        <v>70</v>
      </c>
      <c r="B74" s="5">
        <v>1.9225363686945599E-4</v>
      </c>
      <c r="C74" s="1">
        <f t="shared" si="13"/>
        <v>47.802619007122466</v>
      </c>
      <c r="D74" s="1">
        <f t="shared" si="18"/>
        <v>32.157318790172553</v>
      </c>
      <c r="E74" s="1">
        <f t="shared" si="18"/>
        <v>32.157318790172553</v>
      </c>
      <c r="F74" s="1">
        <f t="shared" si="18"/>
        <v>32.157318790172553</v>
      </c>
      <c r="G74" s="1">
        <f t="shared" si="18"/>
        <v>32.157318790172553</v>
      </c>
      <c r="H74" s="1">
        <f t="shared" si="18"/>
        <v>32.76171535726737</v>
      </c>
      <c r="I74" s="1">
        <f t="shared" si="18"/>
        <v>32.761715205794779</v>
      </c>
      <c r="J74" s="1">
        <f t="shared" si="13"/>
        <v>47.802619007122466</v>
      </c>
      <c r="K74" s="1">
        <f t="shared" si="18"/>
        <v>47.802619007122466</v>
      </c>
      <c r="L74" s="1">
        <f t="shared" si="18"/>
        <v>47.802619007122466</v>
      </c>
      <c r="M74" s="1">
        <f t="shared" si="18"/>
        <v>47.802619007122466</v>
      </c>
      <c r="N74" s="1">
        <f t="shared" si="18"/>
        <v>47.802619007122466</v>
      </c>
      <c r="O74" s="1">
        <f t="shared" si="18"/>
        <v>47.802619007122466</v>
      </c>
      <c r="P74" s="1">
        <f t="shared" si="18"/>
        <v>47.802619007122466</v>
      </c>
      <c r="Q74" s="1">
        <f t="shared" si="13"/>
        <v>47.802619007122466</v>
      </c>
      <c r="S74" s="1">
        <f t="shared" si="19"/>
        <v>624.37627678785452</v>
      </c>
    </row>
    <row r="75" spans="1:19" ht="30" x14ac:dyDescent="0.25">
      <c r="A75" s="4" t="s">
        <v>71</v>
      </c>
      <c r="B75" s="5">
        <v>1.6307022405654599E-4</v>
      </c>
      <c r="C75" s="1">
        <f t="shared" ref="C75:Q116" si="20">+C$6*$B75</f>
        <v>40.54635282282981</v>
      </c>
      <c r="D75" s="1">
        <f t="shared" si="20"/>
        <v>27.275953087597124</v>
      </c>
      <c r="E75" s="1">
        <f t="shared" si="20"/>
        <v>27.275953087597124</v>
      </c>
      <c r="F75" s="1">
        <f t="shared" si="20"/>
        <v>27.275953087597124</v>
      </c>
      <c r="G75" s="1">
        <f t="shared" si="20"/>
        <v>27.275953087597124</v>
      </c>
      <c r="H75" s="1">
        <f t="shared" si="20"/>
        <v>27.78860442267737</v>
      </c>
      <c r="I75" s="1">
        <f t="shared" si="20"/>
        <v>27.788604294197771</v>
      </c>
      <c r="J75" s="1">
        <f t="shared" si="20"/>
        <v>40.54635282282981</v>
      </c>
      <c r="K75" s="1">
        <f t="shared" si="20"/>
        <v>40.54635282282981</v>
      </c>
      <c r="L75" s="1">
        <f t="shared" si="20"/>
        <v>40.54635282282981</v>
      </c>
      <c r="M75" s="1">
        <f t="shared" si="20"/>
        <v>40.54635282282981</v>
      </c>
      <c r="N75" s="1">
        <f t="shared" si="20"/>
        <v>40.54635282282981</v>
      </c>
      <c r="O75" s="1">
        <f t="shared" si="20"/>
        <v>40.54635282282981</v>
      </c>
      <c r="P75" s="1">
        <f t="shared" si="20"/>
        <v>40.54635282282981</v>
      </c>
      <c r="Q75" s="1">
        <f t="shared" si="20"/>
        <v>40.54635282282981</v>
      </c>
      <c r="S75" s="1">
        <f t="shared" si="19"/>
        <v>529.59819647273196</v>
      </c>
    </row>
    <row r="76" spans="1:19" ht="30" x14ac:dyDescent="0.25">
      <c r="A76" s="4" t="s">
        <v>72</v>
      </c>
      <c r="B76" s="5">
        <v>1.0198085515174499E-2</v>
      </c>
      <c r="C76" s="1">
        <f t="shared" si="20"/>
        <v>2535.6877738284852</v>
      </c>
      <c r="D76" s="1">
        <f t="shared" si="18"/>
        <v>1705.7835279526455</v>
      </c>
      <c r="E76" s="1">
        <f t="shared" si="18"/>
        <v>1705.7835279526455</v>
      </c>
      <c r="F76" s="1">
        <f t="shared" si="18"/>
        <v>1705.7835279526455</v>
      </c>
      <c r="G76" s="1">
        <f t="shared" si="18"/>
        <v>1705.7835279526455</v>
      </c>
      <c r="H76" s="1">
        <f t="shared" si="18"/>
        <v>1737.8437166527228</v>
      </c>
      <c r="I76" s="1">
        <f t="shared" si="18"/>
        <v>1737.8437086178658</v>
      </c>
      <c r="J76" s="1">
        <f t="shared" si="20"/>
        <v>2535.6877738284852</v>
      </c>
      <c r="K76" s="1">
        <f t="shared" si="18"/>
        <v>2535.6877738284852</v>
      </c>
      <c r="L76" s="1">
        <f t="shared" si="18"/>
        <v>2535.6877738284852</v>
      </c>
      <c r="M76" s="1">
        <f t="shared" si="18"/>
        <v>2535.6877738284852</v>
      </c>
      <c r="N76" s="1">
        <f t="shared" si="18"/>
        <v>2535.6877738284852</v>
      </c>
      <c r="O76" s="1">
        <f t="shared" si="18"/>
        <v>2535.6877738284852</v>
      </c>
      <c r="P76" s="1">
        <f t="shared" si="18"/>
        <v>2535.6877738284852</v>
      </c>
      <c r="Q76" s="1">
        <f t="shared" si="20"/>
        <v>2535.6877738284852</v>
      </c>
      <c r="S76" s="1">
        <f t="shared" si="19"/>
        <v>33120.011501537534</v>
      </c>
    </row>
    <row r="77" spans="1:19" ht="30" x14ac:dyDescent="0.25">
      <c r="A77" s="4" t="s">
        <v>73</v>
      </c>
      <c r="B77" s="5">
        <v>1.3365150067501299E-4</v>
      </c>
      <c r="C77" s="1">
        <f t="shared" si="20"/>
        <v>33.231578192905658</v>
      </c>
      <c r="D77" s="1">
        <f t="shared" si="18"/>
        <v>22.355228145357248</v>
      </c>
      <c r="E77" s="1">
        <f t="shared" si="18"/>
        <v>22.355228145357248</v>
      </c>
      <c r="F77" s="1">
        <f t="shared" si="18"/>
        <v>22.355228145357248</v>
      </c>
      <c r="G77" s="1">
        <f t="shared" si="18"/>
        <v>22.355228145357248</v>
      </c>
      <c r="H77" s="1">
        <f t="shared" si="18"/>
        <v>22.775394491806651</v>
      </c>
      <c r="I77" s="1">
        <f t="shared" si="18"/>
        <v>22.775394386505443</v>
      </c>
      <c r="J77" s="1">
        <f t="shared" si="20"/>
        <v>33.231578192905658</v>
      </c>
      <c r="K77" s="1">
        <f t="shared" si="18"/>
        <v>33.231578192905658</v>
      </c>
      <c r="L77" s="1">
        <f t="shared" si="18"/>
        <v>33.231578192905658</v>
      </c>
      <c r="M77" s="1">
        <f t="shared" si="18"/>
        <v>33.231578192905658</v>
      </c>
      <c r="N77" s="1">
        <f t="shared" si="18"/>
        <v>33.231578192905658</v>
      </c>
      <c r="O77" s="1">
        <f t="shared" si="18"/>
        <v>33.231578192905658</v>
      </c>
      <c r="P77" s="1">
        <f t="shared" si="18"/>
        <v>33.231578192905658</v>
      </c>
      <c r="Q77" s="1">
        <f t="shared" si="20"/>
        <v>33.231578192905658</v>
      </c>
      <c r="S77" s="1">
        <f t="shared" si="19"/>
        <v>434.05590519589202</v>
      </c>
    </row>
    <row r="78" spans="1:19" ht="30" x14ac:dyDescent="0.25">
      <c r="A78" s="4" t="s">
        <v>74</v>
      </c>
      <c r="B78" s="5">
        <v>5.5711492928000698E-3</v>
      </c>
      <c r="C78" s="1">
        <f t="shared" si="20"/>
        <v>1385.2301127408841</v>
      </c>
      <c r="D78" s="1">
        <f t="shared" si="18"/>
        <v>931.85869850599897</v>
      </c>
      <c r="E78" s="1">
        <f t="shared" si="18"/>
        <v>931.85869850599897</v>
      </c>
      <c r="F78" s="1">
        <f t="shared" si="18"/>
        <v>931.85869850599897</v>
      </c>
      <c r="G78" s="1">
        <f t="shared" si="18"/>
        <v>931.85869850599897</v>
      </c>
      <c r="H78" s="1">
        <f t="shared" si="18"/>
        <v>949.37297580223287</v>
      </c>
      <c r="I78" s="1">
        <f t="shared" si="18"/>
        <v>949.37297141284159</v>
      </c>
      <c r="J78" s="1">
        <f t="shared" si="20"/>
        <v>1385.2301127408841</v>
      </c>
      <c r="K78" s="1">
        <f t="shared" si="18"/>
        <v>1385.2301127408841</v>
      </c>
      <c r="L78" s="1">
        <f t="shared" si="18"/>
        <v>1385.2301127408841</v>
      </c>
      <c r="M78" s="1">
        <f t="shared" si="18"/>
        <v>1385.2301127408841</v>
      </c>
      <c r="N78" s="1">
        <f t="shared" si="18"/>
        <v>1385.2301127408841</v>
      </c>
      <c r="O78" s="1">
        <f t="shared" si="18"/>
        <v>1385.2301127408841</v>
      </c>
      <c r="P78" s="1">
        <f t="shared" si="18"/>
        <v>1385.2301127408841</v>
      </c>
      <c r="Q78" s="1">
        <f t="shared" si="20"/>
        <v>1385.2301127408841</v>
      </c>
      <c r="S78" s="1">
        <f t="shared" si="19"/>
        <v>18093.251755907029</v>
      </c>
    </row>
    <row r="79" spans="1:19" ht="30" x14ac:dyDescent="0.25">
      <c r="A79" s="4" t="s">
        <v>75</v>
      </c>
      <c r="B79" s="5">
        <v>2.6408071725092801E-3</v>
      </c>
      <c r="C79" s="1">
        <f t="shared" si="20"/>
        <v>656.61956358440807</v>
      </c>
      <c r="D79" s="1">
        <f t="shared" si="18"/>
        <v>441.71480702556664</v>
      </c>
      <c r="E79" s="1">
        <f t="shared" si="18"/>
        <v>441.71480702556664</v>
      </c>
      <c r="F79" s="1">
        <f t="shared" si="18"/>
        <v>441.71480702556664</v>
      </c>
      <c r="G79" s="1">
        <f t="shared" si="18"/>
        <v>441.71480702556664</v>
      </c>
      <c r="H79" s="1">
        <f t="shared" si="18"/>
        <v>450.01683353291315</v>
      </c>
      <c r="I79" s="1">
        <f t="shared" si="18"/>
        <v>450.01683145227673</v>
      </c>
      <c r="J79" s="1">
        <f t="shared" si="20"/>
        <v>656.61956358440807</v>
      </c>
      <c r="K79" s="1">
        <f t="shared" si="18"/>
        <v>656.61956358440807</v>
      </c>
      <c r="L79" s="1">
        <f t="shared" si="18"/>
        <v>656.61956358440807</v>
      </c>
      <c r="M79" s="1">
        <f t="shared" si="18"/>
        <v>656.61956358440807</v>
      </c>
      <c r="N79" s="1">
        <f t="shared" si="18"/>
        <v>656.61956358440807</v>
      </c>
      <c r="O79" s="1">
        <f t="shared" si="18"/>
        <v>656.61956358440807</v>
      </c>
      <c r="P79" s="1">
        <f t="shared" si="18"/>
        <v>656.61956358440807</v>
      </c>
      <c r="Q79" s="1">
        <f t="shared" si="20"/>
        <v>656.61956358440807</v>
      </c>
      <c r="S79" s="1">
        <f t="shared" si="19"/>
        <v>8576.4689653471269</v>
      </c>
    </row>
    <row r="80" spans="1:19" ht="30" x14ac:dyDescent="0.25">
      <c r="A80" s="4" t="s">
        <v>76</v>
      </c>
      <c r="B80" s="5">
        <v>1.8202203920746601E-3</v>
      </c>
      <c r="C80" s="1">
        <f t="shared" si="20"/>
        <v>452.58598655495103</v>
      </c>
      <c r="D80" s="1">
        <f t="shared" si="18"/>
        <v>304.45929850504234</v>
      </c>
      <c r="E80" s="1">
        <f t="shared" si="18"/>
        <v>304.45929850504234</v>
      </c>
      <c r="F80" s="1">
        <f t="shared" si="18"/>
        <v>304.45929850504234</v>
      </c>
      <c r="G80" s="1">
        <f t="shared" si="18"/>
        <v>304.45929850504234</v>
      </c>
      <c r="H80" s="1">
        <f t="shared" si="18"/>
        <v>310.18160875227539</v>
      </c>
      <c r="I80" s="1">
        <f t="shared" si="18"/>
        <v>310.18160731816204</v>
      </c>
      <c r="J80" s="1">
        <f t="shared" si="20"/>
        <v>452.58598655495103</v>
      </c>
      <c r="K80" s="1">
        <f t="shared" si="18"/>
        <v>452.58598655495103</v>
      </c>
      <c r="L80" s="1">
        <f t="shared" si="18"/>
        <v>452.58598655495103</v>
      </c>
      <c r="M80" s="1">
        <f t="shared" si="18"/>
        <v>452.58598655495103</v>
      </c>
      <c r="N80" s="1">
        <f t="shared" si="18"/>
        <v>452.58598655495103</v>
      </c>
      <c r="O80" s="1">
        <f t="shared" si="18"/>
        <v>452.58598655495103</v>
      </c>
      <c r="P80" s="1">
        <f t="shared" si="18"/>
        <v>452.58598655495103</v>
      </c>
      <c r="Q80" s="1">
        <f t="shared" si="20"/>
        <v>452.58598655495103</v>
      </c>
      <c r="S80" s="1">
        <f t="shared" si="19"/>
        <v>5911.4742890851658</v>
      </c>
    </row>
    <row r="81" spans="1:19" ht="30" x14ac:dyDescent="0.25">
      <c r="A81" s="4" t="s">
        <v>77</v>
      </c>
      <c r="B81" s="5">
        <v>5.8621402247249202E-3</v>
      </c>
      <c r="C81" s="1">
        <f t="shared" si="20"/>
        <v>1457.5831193202935</v>
      </c>
      <c r="D81" s="1">
        <f t="shared" si="18"/>
        <v>980.53131825628611</v>
      </c>
      <c r="E81" s="1">
        <f t="shared" si="18"/>
        <v>980.53131825628611</v>
      </c>
      <c r="F81" s="1">
        <f t="shared" si="18"/>
        <v>980.53131825628611</v>
      </c>
      <c r="G81" s="1">
        <f t="shared" si="18"/>
        <v>980.53131825628611</v>
      </c>
      <c r="H81" s="1">
        <f t="shared" si="18"/>
        <v>998.96039707812406</v>
      </c>
      <c r="I81" s="1">
        <f t="shared" si="18"/>
        <v>998.96039245946713</v>
      </c>
      <c r="J81" s="1">
        <f t="shared" si="20"/>
        <v>1457.5831193202935</v>
      </c>
      <c r="K81" s="1">
        <f t="shared" si="18"/>
        <v>1457.5831193202935</v>
      </c>
      <c r="L81" s="1">
        <f t="shared" si="18"/>
        <v>1457.5831193202935</v>
      </c>
      <c r="M81" s="1">
        <f t="shared" si="18"/>
        <v>1457.5831193202935</v>
      </c>
      <c r="N81" s="1">
        <f t="shared" si="18"/>
        <v>1457.5831193202935</v>
      </c>
      <c r="O81" s="1">
        <f t="shared" si="18"/>
        <v>1457.5831193202935</v>
      </c>
      <c r="P81" s="1">
        <f t="shared" si="18"/>
        <v>1457.5831193202935</v>
      </c>
      <c r="Q81" s="1">
        <f t="shared" si="20"/>
        <v>1457.5831193202935</v>
      </c>
      <c r="S81" s="1">
        <f t="shared" si="19"/>
        <v>19038.29413644538</v>
      </c>
    </row>
    <row r="82" spans="1:19" ht="30" x14ac:dyDescent="0.25">
      <c r="A82" s="4" t="s">
        <v>78</v>
      </c>
      <c r="B82" s="5">
        <v>6.8559646067020601E-3</v>
      </c>
      <c r="C82" s="1">
        <f t="shared" si="20"/>
        <v>1704.6911015942549</v>
      </c>
      <c r="D82" s="1">
        <f t="shared" si="18"/>
        <v>1146.7634270115848</v>
      </c>
      <c r="E82" s="1">
        <f t="shared" si="18"/>
        <v>1146.7634270115848</v>
      </c>
      <c r="F82" s="1">
        <f t="shared" si="18"/>
        <v>1146.7634270115848</v>
      </c>
      <c r="G82" s="1">
        <f t="shared" si="18"/>
        <v>1146.7634270115848</v>
      </c>
      <c r="H82" s="1">
        <f t="shared" si="18"/>
        <v>1168.3168370790781</v>
      </c>
      <c r="I82" s="1">
        <f t="shared" si="18"/>
        <v>1168.3168316774077</v>
      </c>
      <c r="J82" s="1">
        <f t="shared" si="20"/>
        <v>1704.6911015942549</v>
      </c>
      <c r="K82" s="1">
        <f t="shared" si="18"/>
        <v>1704.6911015942549</v>
      </c>
      <c r="L82" s="1">
        <f t="shared" si="18"/>
        <v>1704.6911015942549</v>
      </c>
      <c r="M82" s="1">
        <f t="shared" si="18"/>
        <v>1704.6911015942549</v>
      </c>
      <c r="N82" s="1">
        <f t="shared" si="18"/>
        <v>1704.6911015942549</v>
      </c>
      <c r="O82" s="1">
        <f t="shared" si="18"/>
        <v>1704.6911015942549</v>
      </c>
      <c r="P82" s="1">
        <f t="shared" si="18"/>
        <v>1704.6911015942549</v>
      </c>
      <c r="Q82" s="1">
        <f t="shared" si="20"/>
        <v>1704.6911015942549</v>
      </c>
      <c r="S82" s="1">
        <f t="shared" si="19"/>
        <v>22265.907291151114</v>
      </c>
    </row>
    <row r="83" spans="1:19" ht="30" x14ac:dyDescent="0.25">
      <c r="A83" s="4" t="s">
        <v>79</v>
      </c>
      <c r="B83" s="5">
        <v>1.26687141235335E-2</v>
      </c>
      <c r="C83" s="1">
        <f t="shared" si="20"/>
        <v>3149.9935419616331</v>
      </c>
      <c r="D83" s="1">
        <f t="shared" si="18"/>
        <v>2119.0334048590994</v>
      </c>
      <c r="E83" s="1">
        <f t="shared" si="18"/>
        <v>2119.0334048590994</v>
      </c>
      <c r="F83" s="1">
        <f t="shared" si="18"/>
        <v>2119.0334048590994</v>
      </c>
      <c r="G83" s="1">
        <f t="shared" si="18"/>
        <v>2119.0334048590994</v>
      </c>
      <c r="H83" s="1">
        <f t="shared" si="18"/>
        <v>2158.8606219169933</v>
      </c>
      <c r="I83" s="1">
        <f t="shared" si="18"/>
        <v>2158.86061193558</v>
      </c>
      <c r="J83" s="1">
        <f t="shared" si="20"/>
        <v>3149.9935419616331</v>
      </c>
      <c r="K83" s="1">
        <f t="shared" si="18"/>
        <v>3149.9935419616331</v>
      </c>
      <c r="L83" s="1">
        <f t="shared" si="18"/>
        <v>3149.9935419616331</v>
      </c>
      <c r="M83" s="1">
        <f t="shared" si="18"/>
        <v>3149.9935419616331</v>
      </c>
      <c r="N83" s="1">
        <f t="shared" si="18"/>
        <v>3149.9935419616331</v>
      </c>
      <c r="O83" s="1">
        <f t="shared" si="18"/>
        <v>3149.9935419616331</v>
      </c>
      <c r="P83" s="1">
        <f t="shared" si="18"/>
        <v>3149.9935419616331</v>
      </c>
      <c r="Q83" s="1">
        <f t="shared" si="20"/>
        <v>3149.9935419616331</v>
      </c>
      <c r="S83" s="1">
        <f t="shared" si="19"/>
        <v>41143.796730943664</v>
      </c>
    </row>
    <row r="84" spans="1:19" ht="30" x14ac:dyDescent="0.25">
      <c r="A84" s="4" t="s">
        <v>80</v>
      </c>
      <c r="B84" s="5">
        <v>2.6062410304390901E-3</v>
      </c>
      <c r="C84" s="1">
        <f t="shared" si="20"/>
        <v>648.02491670628763</v>
      </c>
      <c r="D84" s="1">
        <f t="shared" si="18"/>
        <v>435.93309871566214</v>
      </c>
      <c r="E84" s="1">
        <f t="shared" si="18"/>
        <v>435.93309871566214</v>
      </c>
      <c r="F84" s="1">
        <f t="shared" si="18"/>
        <v>435.93309871566214</v>
      </c>
      <c r="G84" s="1">
        <f t="shared" si="18"/>
        <v>435.93309871566214</v>
      </c>
      <c r="H84" s="1">
        <f t="shared" si="18"/>
        <v>444.12645805839674</v>
      </c>
      <c r="I84" s="1">
        <f t="shared" si="18"/>
        <v>444.12645600499422</v>
      </c>
      <c r="J84" s="1">
        <f t="shared" si="20"/>
        <v>648.02491670628763</v>
      </c>
      <c r="K84" s="1">
        <f t="shared" si="18"/>
        <v>648.02491670628763</v>
      </c>
      <c r="L84" s="1">
        <f t="shared" si="18"/>
        <v>648.02491670628763</v>
      </c>
      <c r="M84" s="1">
        <f t="shared" si="18"/>
        <v>648.02491670628763</v>
      </c>
      <c r="N84" s="1">
        <f t="shared" si="18"/>
        <v>648.02491670628763</v>
      </c>
      <c r="O84" s="1">
        <f t="shared" si="18"/>
        <v>648.02491670628763</v>
      </c>
      <c r="P84" s="1">
        <f t="shared" si="18"/>
        <v>648.02491670628763</v>
      </c>
      <c r="Q84" s="1">
        <f t="shared" si="20"/>
        <v>648.02491670628763</v>
      </c>
      <c r="S84" s="1">
        <f t="shared" si="19"/>
        <v>8464.2095592826281</v>
      </c>
    </row>
    <row r="85" spans="1:19" ht="30" x14ac:dyDescent="0.25">
      <c r="A85" s="4" t="s">
        <v>81</v>
      </c>
      <c r="B85" s="5">
        <v>0.16783603273283701</v>
      </c>
      <c r="C85" s="1">
        <f t="shared" si="20"/>
        <v>41731.340218247831</v>
      </c>
      <c r="D85" s="1">
        <f t="shared" si="18"/>
        <v>28073.106428319225</v>
      </c>
      <c r="E85" s="1">
        <f t="shared" si="18"/>
        <v>28073.106428319225</v>
      </c>
      <c r="F85" s="1">
        <f t="shared" si="18"/>
        <v>28073.106428319225</v>
      </c>
      <c r="G85" s="1">
        <f t="shared" si="18"/>
        <v>28073.106428319225</v>
      </c>
      <c r="H85" s="1">
        <f t="shared" si="18"/>
        <v>28600.740254499691</v>
      </c>
      <c r="I85" s="1">
        <f t="shared" si="18"/>
        <v>28600.740122265212</v>
      </c>
      <c r="J85" s="1">
        <f t="shared" si="20"/>
        <v>41731.340218247831</v>
      </c>
      <c r="K85" s="1">
        <f t="shared" si="18"/>
        <v>41731.340218247831</v>
      </c>
      <c r="L85" s="1">
        <f t="shared" si="18"/>
        <v>41731.340218247831</v>
      </c>
      <c r="M85" s="1">
        <f t="shared" si="18"/>
        <v>41731.340218247831</v>
      </c>
      <c r="N85" s="1">
        <f t="shared" si="18"/>
        <v>41731.340218247831</v>
      </c>
      <c r="O85" s="1">
        <f t="shared" si="18"/>
        <v>41731.340218247831</v>
      </c>
      <c r="P85" s="1">
        <f t="shared" si="18"/>
        <v>41731.340218247831</v>
      </c>
      <c r="Q85" s="1">
        <f t="shared" si="20"/>
        <v>41731.340218247831</v>
      </c>
      <c r="S85" s="1">
        <f t="shared" si="19"/>
        <v>545075.96805427235</v>
      </c>
    </row>
    <row r="86" spans="1:19" ht="30" x14ac:dyDescent="0.25">
      <c r="A86" s="4" t="s">
        <v>82</v>
      </c>
      <c r="B86" s="5">
        <v>8.1145378898989495E-3</v>
      </c>
      <c r="C86" s="1">
        <f t="shared" si="20"/>
        <v>2017.6271798337323</v>
      </c>
      <c r="D86" s="1">
        <f t="shared" si="18"/>
        <v>1357.2787803104043</v>
      </c>
      <c r="E86" s="1">
        <f t="shared" si="18"/>
        <v>1357.2787803104043</v>
      </c>
      <c r="F86" s="1">
        <f t="shared" si="18"/>
        <v>1357.2787803104043</v>
      </c>
      <c r="G86" s="1">
        <f t="shared" si="18"/>
        <v>1357.2787803104043</v>
      </c>
      <c r="H86" s="1">
        <f t="shared" si="18"/>
        <v>1382.7888248748459</v>
      </c>
      <c r="I86" s="1">
        <f t="shared" si="18"/>
        <v>1382.7888184815722</v>
      </c>
      <c r="J86" s="1">
        <f t="shared" si="20"/>
        <v>2017.6271798337323</v>
      </c>
      <c r="K86" s="1">
        <f t="shared" si="18"/>
        <v>2017.6271798337323</v>
      </c>
      <c r="L86" s="1">
        <f t="shared" si="18"/>
        <v>2017.6271798337323</v>
      </c>
      <c r="M86" s="1">
        <f t="shared" si="18"/>
        <v>2017.6271798337323</v>
      </c>
      <c r="N86" s="1">
        <f t="shared" si="18"/>
        <v>2017.6271798337323</v>
      </c>
      <c r="O86" s="1">
        <f t="shared" si="18"/>
        <v>2017.6271798337323</v>
      </c>
      <c r="P86" s="1">
        <f t="shared" si="18"/>
        <v>2017.6271798337323</v>
      </c>
      <c r="Q86" s="1">
        <f t="shared" si="20"/>
        <v>2017.6271798337323</v>
      </c>
      <c r="S86" s="1">
        <f t="shared" si="19"/>
        <v>26353.337383101629</v>
      </c>
    </row>
    <row r="87" spans="1:19" ht="30" x14ac:dyDescent="0.25">
      <c r="A87" s="4" t="s">
        <v>83</v>
      </c>
      <c r="B87" s="5">
        <v>1.19434526349092E-2</v>
      </c>
      <c r="C87" s="1">
        <f t="shared" si="20"/>
        <v>2969.6619800427961</v>
      </c>
      <c r="D87" s="1">
        <f t="shared" si="18"/>
        <v>1997.7224883235483</v>
      </c>
      <c r="E87" s="1">
        <f t="shared" si="18"/>
        <v>1997.7224883235483</v>
      </c>
      <c r="F87" s="1">
        <f t="shared" si="18"/>
        <v>1997.7224883235483</v>
      </c>
      <c r="G87" s="1">
        <f t="shared" si="18"/>
        <v>1997.7224883235483</v>
      </c>
      <c r="H87" s="1">
        <f t="shared" si="18"/>
        <v>2035.2696676089017</v>
      </c>
      <c r="I87" s="1">
        <f t="shared" si="18"/>
        <v>2035.2696581989069</v>
      </c>
      <c r="J87" s="1">
        <f t="shared" si="20"/>
        <v>2969.6619800427961</v>
      </c>
      <c r="K87" s="1">
        <f t="shared" si="18"/>
        <v>2969.6619800427961</v>
      </c>
      <c r="L87" s="1">
        <f t="shared" si="18"/>
        <v>2969.6619800427961</v>
      </c>
      <c r="M87" s="1">
        <f t="shared" si="18"/>
        <v>2969.6619800427961</v>
      </c>
      <c r="N87" s="1">
        <f t="shared" si="18"/>
        <v>2969.6619800427961</v>
      </c>
      <c r="O87" s="1">
        <f t="shared" si="18"/>
        <v>2969.6619800427961</v>
      </c>
      <c r="P87" s="1">
        <f t="shared" si="18"/>
        <v>2969.6619800427961</v>
      </c>
      <c r="Q87" s="1">
        <f t="shared" si="20"/>
        <v>2969.6619800427961</v>
      </c>
      <c r="S87" s="1">
        <f t="shared" si="19"/>
        <v>38788.387099487154</v>
      </c>
    </row>
    <row r="88" spans="1:19" ht="30" x14ac:dyDescent="0.25">
      <c r="A88" s="4" t="s">
        <v>84</v>
      </c>
      <c r="B88" s="5">
        <v>2.4493035880773098E-3</v>
      </c>
      <c r="C88" s="1">
        <f t="shared" si="20"/>
        <v>609.00344024773597</v>
      </c>
      <c r="D88" s="1">
        <f t="shared" ref="D88:P102" si="21">+D$6*$B88</f>
        <v>409.68294581182448</v>
      </c>
      <c r="E88" s="1">
        <f t="shared" si="21"/>
        <v>409.68294581182448</v>
      </c>
      <c r="F88" s="1">
        <f t="shared" si="21"/>
        <v>409.68294581182448</v>
      </c>
      <c r="G88" s="1">
        <f t="shared" si="21"/>
        <v>409.68294581182448</v>
      </c>
      <c r="H88" s="1">
        <f t="shared" si="21"/>
        <v>417.38293372629056</v>
      </c>
      <c r="I88" s="1">
        <f t="shared" si="21"/>
        <v>417.38293179653579</v>
      </c>
      <c r="J88" s="1">
        <f t="shared" si="20"/>
        <v>609.00344024773597</v>
      </c>
      <c r="K88" s="1">
        <f t="shared" si="21"/>
        <v>609.00344024773597</v>
      </c>
      <c r="L88" s="1">
        <f t="shared" si="21"/>
        <v>609.00344024773597</v>
      </c>
      <c r="M88" s="1">
        <f t="shared" si="21"/>
        <v>609.00344024773597</v>
      </c>
      <c r="N88" s="1">
        <f t="shared" si="21"/>
        <v>609.00344024773597</v>
      </c>
      <c r="O88" s="1">
        <f t="shared" si="21"/>
        <v>609.00344024773597</v>
      </c>
      <c r="P88" s="1">
        <f t="shared" si="21"/>
        <v>609.00344024773597</v>
      </c>
      <c r="Q88" s="1">
        <f t="shared" si="20"/>
        <v>609.00344024773597</v>
      </c>
      <c r="S88" s="1">
        <f t="shared" si="19"/>
        <v>7954.5286109997469</v>
      </c>
    </row>
    <row r="89" spans="1:19" ht="30" x14ac:dyDescent="0.25">
      <c r="A89" s="4" t="s">
        <v>85</v>
      </c>
      <c r="B89" s="5">
        <v>9.3874209970502896E-4</v>
      </c>
      <c r="C89" s="1">
        <f t="shared" si="20"/>
        <v>233.41213029231912</v>
      </c>
      <c r="D89" s="1">
        <f t="shared" si="21"/>
        <v>157.01876673713289</v>
      </c>
      <c r="E89" s="1">
        <f t="shared" si="21"/>
        <v>157.01876673713289</v>
      </c>
      <c r="F89" s="1">
        <f t="shared" si="21"/>
        <v>157.01876673713289</v>
      </c>
      <c r="G89" s="1">
        <f t="shared" si="21"/>
        <v>157.01876673713289</v>
      </c>
      <c r="H89" s="1">
        <f t="shared" si="21"/>
        <v>159.9699332881946</v>
      </c>
      <c r="I89" s="1">
        <f t="shared" si="21"/>
        <v>159.96993254857946</v>
      </c>
      <c r="J89" s="1">
        <f t="shared" si="20"/>
        <v>233.41213029231912</v>
      </c>
      <c r="K89" s="1">
        <f t="shared" si="21"/>
        <v>233.41213029231912</v>
      </c>
      <c r="L89" s="1">
        <f t="shared" si="21"/>
        <v>233.41213029231912</v>
      </c>
      <c r="M89" s="1">
        <f t="shared" si="21"/>
        <v>233.41213029231912</v>
      </c>
      <c r="N89" s="1">
        <f t="shared" si="21"/>
        <v>233.41213029231912</v>
      </c>
      <c r="O89" s="1">
        <f t="shared" si="21"/>
        <v>233.41213029231912</v>
      </c>
      <c r="P89" s="1">
        <f t="shared" si="21"/>
        <v>233.41213029231912</v>
      </c>
      <c r="Q89" s="1">
        <f t="shared" si="20"/>
        <v>233.41213029231912</v>
      </c>
      <c r="S89" s="1">
        <f t="shared" si="19"/>
        <v>3048.7241054161773</v>
      </c>
    </row>
    <row r="90" spans="1:19" ht="30" x14ac:dyDescent="0.25">
      <c r="A90" s="4" t="s">
        <v>86</v>
      </c>
      <c r="B90" s="5">
        <v>4.4531642697490902E-3</v>
      </c>
      <c r="C90" s="1">
        <f t="shared" si="20"/>
        <v>1107.2503929144987</v>
      </c>
      <c r="D90" s="1">
        <f t="shared" si="21"/>
        <v>744.85885093848344</v>
      </c>
      <c r="E90" s="1">
        <f t="shared" si="21"/>
        <v>744.85885093848344</v>
      </c>
      <c r="F90" s="1">
        <f t="shared" si="21"/>
        <v>744.85885093848344</v>
      </c>
      <c r="G90" s="1">
        <f t="shared" si="21"/>
        <v>744.85885093848344</v>
      </c>
      <c r="H90" s="1">
        <f t="shared" si="21"/>
        <v>758.85846749280245</v>
      </c>
      <c r="I90" s="1">
        <f t="shared" si="21"/>
        <v>758.85846398424803</v>
      </c>
      <c r="J90" s="1">
        <f t="shared" si="20"/>
        <v>1107.2503929144987</v>
      </c>
      <c r="K90" s="1">
        <f t="shared" si="21"/>
        <v>1107.2503929144987</v>
      </c>
      <c r="L90" s="1">
        <f t="shared" si="21"/>
        <v>1107.2503929144987</v>
      </c>
      <c r="M90" s="1">
        <f t="shared" si="21"/>
        <v>1107.2503929144987</v>
      </c>
      <c r="N90" s="1">
        <f t="shared" si="21"/>
        <v>1107.2503929144987</v>
      </c>
      <c r="O90" s="1">
        <f t="shared" si="21"/>
        <v>1107.2503929144987</v>
      </c>
      <c r="P90" s="1">
        <f t="shared" si="21"/>
        <v>1107.2503929144987</v>
      </c>
      <c r="Q90" s="1">
        <f t="shared" si="20"/>
        <v>1107.2503929144987</v>
      </c>
      <c r="S90" s="1">
        <f t="shared" si="19"/>
        <v>14462.405871461473</v>
      </c>
    </row>
    <row r="91" spans="1:19" ht="30" x14ac:dyDescent="0.25">
      <c r="A91" s="4" t="s">
        <v>87</v>
      </c>
      <c r="B91" s="5">
        <v>2.7916069308727802E-3</v>
      </c>
      <c r="C91" s="1">
        <f t="shared" si="20"/>
        <v>694.11494475273059</v>
      </c>
      <c r="D91" s="1">
        <f t="shared" si="21"/>
        <v>466.93833976148488</v>
      </c>
      <c r="E91" s="1">
        <f t="shared" si="21"/>
        <v>466.93833976148488</v>
      </c>
      <c r="F91" s="1">
        <f t="shared" si="21"/>
        <v>466.93833976148488</v>
      </c>
      <c r="G91" s="1">
        <f t="shared" si="21"/>
        <v>466.93833976148488</v>
      </c>
      <c r="H91" s="1">
        <f t="shared" si="21"/>
        <v>475.71444237869201</v>
      </c>
      <c r="I91" s="1">
        <f t="shared" si="21"/>
        <v>475.71444017924364</v>
      </c>
      <c r="J91" s="1">
        <f t="shared" si="20"/>
        <v>694.11494475273059</v>
      </c>
      <c r="K91" s="1">
        <f t="shared" si="21"/>
        <v>694.11494475273059</v>
      </c>
      <c r="L91" s="1">
        <f t="shared" si="21"/>
        <v>694.11494475273059</v>
      </c>
      <c r="M91" s="1">
        <f t="shared" si="21"/>
        <v>694.11494475273059</v>
      </c>
      <c r="N91" s="1">
        <f t="shared" si="21"/>
        <v>694.11494475273059</v>
      </c>
      <c r="O91" s="1">
        <f t="shared" si="21"/>
        <v>694.11494475273059</v>
      </c>
      <c r="P91" s="1">
        <f t="shared" si="21"/>
        <v>694.11494475273059</v>
      </c>
      <c r="Q91" s="1">
        <f t="shared" si="20"/>
        <v>694.11494475273059</v>
      </c>
      <c r="S91" s="1">
        <f t="shared" si="19"/>
        <v>9066.216744378451</v>
      </c>
    </row>
    <row r="92" spans="1:19" ht="30" x14ac:dyDescent="0.25">
      <c r="A92" s="4" t="s">
        <v>88</v>
      </c>
      <c r="B92" s="5">
        <v>5.0546327900630001E-3</v>
      </c>
      <c r="C92" s="1">
        <f t="shared" si="20"/>
        <v>1256.8016367272051</v>
      </c>
      <c r="D92" s="1">
        <f t="shared" si="21"/>
        <v>845.46352747378933</v>
      </c>
      <c r="E92" s="1">
        <f t="shared" si="21"/>
        <v>845.46352747378933</v>
      </c>
      <c r="F92" s="1">
        <f t="shared" si="21"/>
        <v>845.46352747378933</v>
      </c>
      <c r="G92" s="1">
        <f t="shared" si="21"/>
        <v>845.46352747378933</v>
      </c>
      <c r="H92" s="1">
        <f t="shared" si="21"/>
        <v>861.35400817410198</v>
      </c>
      <c r="I92" s="1">
        <f t="shared" si="21"/>
        <v>861.35400419166308</v>
      </c>
      <c r="J92" s="1">
        <f t="shared" si="20"/>
        <v>1256.8016367272051</v>
      </c>
      <c r="K92" s="1">
        <f t="shared" si="21"/>
        <v>1256.8016367272051</v>
      </c>
      <c r="L92" s="1">
        <f t="shared" si="21"/>
        <v>1256.8016367272051</v>
      </c>
      <c r="M92" s="1">
        <f t="shared" si="21"/>
        <v>1256.8016367272051</v>
      </c>
      <c r="N92" s="1">
        <f t="shared" si="21"/>
        <v>1256.8016367272051</v>
      </c>
      <c r="O92" s="1">
        <f t="shared" si="21"/>
        <v>1256.8016367272051</v>
      </c>
      <c r="P92" s="1">
        <f t="shared" si="21"/>
        <v>1256.8016367272051</v>
      </c>
      <c r="Q92" s="1">
        <f t="shared" si="20"/>
        <v>1256.8016367272051</v>
      </c>
      <c r="S92" s="1">
        <f t="shared" si="19"/>
        <v>16415.776852805768</v>
      </c>
    </row>
    <row r="93" spans="1:19" ht="30" x14ac:dyDescent="0.25">
      <c r="A93" s="4" t="s">
        <v>89</v>
      </c>
      <c r="B93" s="5">
        <v>2.1260358898228401E-3</v>
      </c>
      <c r="C93" s="1">
        <f t="shared" si="20"/>
        <v>528.62502520916496</v>
      </c>
      <c r="D93" s="1">
        <f t="shared" si="21"/>
        <v>355.61155035420313</v>
      </c>
      <c r="E93" s="1">
        <f t="shared" si="21"/>
        <v>355.61155035420313</v>
      </c>
      <c r="F93" s="1">
        <f t="shared" si="21"/>
        <v>355.61155035420313</v>
      </c>
      <c r="G93" s="1">
        <f t="shared" si="21"/>
        <v>355.61155035420313</v>
      </c>
      <c r="H93" s="1">
        <f t="shared" si="21"/>
        <v>362.29526679386578</v>
      </c>
      <c r="I93" s="1">
        <f t="shared" si="21"/>
        <v>362.29526511880681</v>
      </c>
      <c r="J93" s="1">
        <f t="shared" si="20"/>
        <v>528.62502520916496</v>
      </c>
      <c r="K93" s="1">
        <f t="shared" si="21"/>
        <v>528.62502520916496</v>
      </c>
      <c r="L93" s="1">
        <f t="shared" si="21"/>
        <v>528.62502520916496</v>
      </c>
      <c r="M93" s="1">
        <f t="shared" si="21"/>
        <v>528.62502520916496</v>
      </c>
      <c r="N93" s="1">
        <f t="shared" si="21"/>
        <v>528.62502520916496</v>
      </c>
      <c r="O93" s="1">
        <f t="shared" si="21"/>
        <v>528.62502520916496</v>
      </c>
      <c r="P93" s="1">
        <f t="shared" si="21"/>
        <v>528.62502520916496</v>
      </c>
      <c r="Q93" s="1">
        <f t="shared" si="20"/>
        <v>528.62502520916496</v>
      </c>
      <c r="S93" s="1">
        <f t="shared" si="19"/>
        <v>6904.6619602119699</v>
      </c>
    </row>
    <row r="94" spans="1:19" ht="30" x14ac:dyDescent="0.25">
      <c r="A94" s="4" t="s">
        <v>90</v>
      </c>
      <c r="B94" s="5">
        <v>6.7822829849016096E-3</v>
      </c>
      <c r="C94" s="1">
        <f t="shared" si="20"/>
        <v>1686.3706445557987</v>
      </c>
      <c r="D94" s="1">
        <f t="shared" si="21"/>
        <v>1134.4390650915921</v>
      </c>
      <c r="E94" s="1">
        <f t="shared" si="21"/>
        <v>1134.4390650915921</v>
      </c>
      <c r="F94" s="1">
        <f t="shared" si="21"/>
        <v>1134.4390650915921</v>
      </c>
      <c r="G94" s="1">
        <f t="shared" si="21"/>
        <v>1134.4390650915921</v>
      </c>
      <c r="H94" s="1">
        <f t="shared" si="21"/>
        <v>1155.7608388686135</v>
      </c>
      <c r="I94" s="1">
        <f t="shared" si="21"/>
        <v>1155.7608335249954</v>
      </c>
      <c r="J94" s="1">
        <f t="shared" si="20"/>
        <v>1686.3706445557987</v>
      </c>
      <c r="K94" s="1">
        <f t="shared" si="21"/>
        <v>1686.3706445557987</v>
      </c>
      <c r="L94" s="1">
        <f t="shared" si="21"/>
        <v>1686.3706445557987</v>
      </c>
      <c r="M94" s="1">
        <f t="shared" si="21"/>
        <v>1686.3706445557987</v>
      </c>
      <c r="N94" s="1">
        <f t="shared" si="21"/>
        <v>1686.3706445557987</v>
      </c>
      <c r="O94" s="1">
        <f t="shared" si="21"/>
        <v>1686.3706445557987</v>
      </c>
      <c r="P94" s="1">
        <f t="shared" si="21"/>
        <v>1686.3706445557987</v>
      </c>
      <c r="Q94" s="1">
        <f t="shared" si="20"/>
        <v>1686.3706445557987</v>
      </c>
      <c r="S94" s="1">
        <f t="shared" si="19"/>
        <v>22026.613733762162</v>
      </c>
    </row>
    <row r="95" spans="1:19" ht="30" x14ac:dyDescent="0.25">
      <c r="A95" s="4" t="s">
        <v>91</v>
      </c>
      <c r="B95" s="5">
        <v>6.7806407132247597E-3</v>
      </c>
      <c r="C95" s="1">
        <f t="shared" si="20"/>
        <v>1685.9623043623285</v>
      </c>
      <c r="D95" s="1">
        <f t="shared" si="21"/>
        <v>1134.1643703981003</v>
      </c>
      <c r="E95" s="1">
        <f t="shared" si="21"/>
        <v>1134.1643703981003</v>
      </c>
      <c r="F95" s="1">
        <f t="shared" si="21"/>
        <v>1134.1643703981003</v>
      </c>
      <c r="G95" s="1">
        <f t="shared" si="21"/>
        <v>1134.1643703981003</v>
      </c>
      <c r="H95" s="1">
        <f t="shared" si="21"/>
        <v>1155.4809812904041</v>
      </c>
      <c r="I95" s="1">
        <f t="shared" si="21"/>
        <v>1155.4809759480797</v>
      </c>
      <c r="J95" s="1">
        <f t="shared" si="20"/>
        <v>1685.9623043623285</v>
      </c>
      <c r="K95" s="1">
        <f t="shared" si="21"/>
        <v>1685.9623043623285</v>
      </c>
      <c r="L95" s="1">
        <f t="shared" si="21"/>
        <v>1685.9623043623285</v>
      </c>
      <c r="M95" s="1">
        <f t="shared" si="21"/>
        <v>1685.9623043623285</v>
      </c>
      <c r="N95" s="1">
        <f t="shared" si="21"/>
        <v>1685.9623043623285</v>
      </c>
      <c r="O95" s="1">
        <f t="shared" si="21"/>
        <v>1685.9623043623285</v>
      </c>
      <c r="P95" s="1">
        <f t="shared" si="21"/>
        <v>1685.9623043623285</v>
      </c>
      <c r="Q95" s="1">
        <f t="shared" si="20"/>
        <v>1685.9623043623285</v>
      </c>
      <c r="S95" s="1">
        <f t="shared" si="19"/>
        <v>22021.280178091842</v>
      </c>
    </row>
    <row r="96" spans="1:19" ht="30" x14ac:dyDescent="0.25">
      <c r="A96" s="4" t="s">
        <v>92</v>
      </c>
      <c r="B96" s="5">
        <v>4.2063234832623401E-4</v>
      </c>
      <c r="C96" s="1">
        <f t="shared" si="20"/>
        <v>104.58750334467516</v>
      </c>
      <c r="D96" s="1">
        <f t="shared" si="21"/>
        <v>70.357100853027333</v>
      </c>
      <c r="E96" s="1">
        <f t="shared" si="21"/>
        <v>70.357100853027333</v>
      </c>
      <c r="F96" s="1">
        <f t="shared" si="21"/>
        <v>70.357100853027333</v>
      </c>
      <c r="G96" s="1">
        <f t="shared" si="21"/>
        <v>70.357100853027333</v>
      </c>
      <c r="H96" s="1">
        <f t="shared" si="21"/>
        <v>71.679462039411732</v>
      </c>
      <c r="I96" s="1">
        <f t="shared" si="21"/>
        <v>71.679461708004354</v>
      </c>
      <c r="J96" s="1">
        <f t="shared" si="20"/>
        <v>104.58750334467516</v>
      </c>
      <c r="K96" s="1">
        <f t="shared" si="21"/>
        <v>104.58750334467516</v>
      </c>
      <c r="L96" s="1">
        <f t="shared" si="21"/>
        <v>104.58750334467516</v>
      </c>
      <c r="M96" s="1">
        <f t="shared" si="21"/>
        <v>104.58750334467516</v>
      </c>
      <c r="N96" s="1">
        <f t="shared" si="21"/>
        <v>104.58750334467516</v>
      </c>
      <c r="O96" s="1">
        <f t="shared" si="21"/>
        <v>104.58750334467516</v>
      </c>
      <c r="P96" s="1">
        <f t="shared" si="21"/>
        <v>104.58750334467516</v>
      </c>
      <c r="Q96" s="1">
        <f t="shared" si="20"/>
        <v>104.58750334467516</v>
      </c>
      <c r="S96" s="1">
        <f t="shared" si="19"/>
        <v>1366.0748572616017</v>
      </c>
    </row>
    <row r="97" spans="1:19" ht="30" x14ac:dyDescent="0.25">
      <c r="A97" s="4" t="s">
        <v>93</v>
      </c>
      <c r="B97" s="5">
        <v>6.4314153178689397E-3</v>
      </c>
      <c r="C97" s="1">
        <f t="shared" si="20"/>
        <v>1599.1296764150015</v>
      </c>
      <c r="D97" s="1">
        <f t="shared" si="21"/>
        <v>1075.7511588149737</v>
      </c>
      <c r="E97" s="1">
        <f t="shared" si="21"/>
        <v>1075.7511588149737</v>
      </c>
      <c r="F97" s="1">
        <f t="shared" si="21"/>
        <v>1075.7511588149737</v>
      </c>
      <c r="G97" s="1">
        <f t="shared" si="21"/>
        <v>1075.7511588149737</v>
      </c>
      <c r="H97" s="1">
        <f t="shared" si="21"/>
        <v>1095.9698938307408</v>
      </c>
      <c r="I97" s="1">
        <f t="shared" si="21"/>
        <v>1095.9698887635639</v>
      </c>
      <c r="J97" s="1">
        <f t="shared" si="20"/>
        <v>1599.1296764150015</v>
      </c>
      <c r="K97" s="1">
        <f t="shared" si="21"/>
        <v>1599.1296764150015</v>
      </c>
      <c r="L97" s="1">
        <f t="shared" si="21"/>
        <v>1599.1296764150015</v>
      </c>
      <c r="M97" s="1">
        <f t="shared" si="21"/>
        <v>1599.1296764150015</v>
      </c>
      <c r="N97" s="1">
        <f t="shared" si="21"/>
        <v>1599.1296764150015</v>
      </c>
      <c r="O97" s="1">
        <f t="shared" si="21"/>
        <v>1599.1296764150015</v>
      </c>
      <c r="P97" s="1">
        <f t="shared" si="21"/>
        <v>1599.1296764150015</v>
      </c>
      <c r="Q97" s="1">
        <f t="shared" si="20"/>
        <v>1599.1296764150015</v>
      </c>
      <c r="S97" s="1">
        <f t="shared" si="19"/>
        <v>20887.111505589215</v>
      </c>
    </row>
    <row r="98" spans="1:19" ht="30" x14ac:dyDescent="0.25">
      <c r="A98" s="4" t="s">
        <v>94</v>
      </c>
      <c r="B98" s="5">
        <v>4.12050964072792E-2</v>
      </c>
      <c r="C98" s="1">
        <f t="shared" si="20"/>
        <v>10245.379784655992</v>
      </c>
      <c r="D98" s="1">
        <f t="shared" si="21"/>
        <v>6892.1734981190648</v>
      </c>
      <c r="E98" s="1">
        <f t="shared" si="21"/>
        <v>6892.1734981190648</v>
      </c>
      <c r="F98" s="1">
        <f t="shared" si="21"/>
        <v>6892.1734981190648</v>
      </c>
      <c r="G98" s="1">
        <f t="shared" si="21"/>
        <v>6892.1734981190648</v>
      </c>
      <c r="H98" s="1">
        <f t="shared" si="21"/>
        <v>7021.7118476707101</v>
      </c>
      <c r="I98" s="1">
        <f t="shared" si="21"/>
        <v>7021.7118152060821</v>
      </c>
      <c r="J98" s="1">
        <f t="shared" si="20"/>
        <v>10245.379784655992</v>
      </c>
      <c r="K98" s="1">
        <f t="shared" si="21"/>
        <v>10245.379784655992</v>
      </c>
      <c r="L98" s="1">
        <f t="shared" si="21"/>
        <v>10245.379784655992</v>
      </c>
      <c r="M98" s="1">
        <f t="shared" si="21"/>
        <v>10245.379784655992</v>
      </c>
      <c r="N98" s="1">
        <f t="shared" si="21"/>
        <v>10245.379784655992</v>
      </c>
      <c r="O98" s="1">
        <f t="shared" si="21"/>
        <v>10245.379784655992</v>
      </c>
      <c r="P98" s="1">
        <f t="shared" si="21"/>
        <v>10245.379784655992</v>
      </c>
      <c r="Q98" s="1">
        <f t="shared" si="20"/>
        <v>10245.379784655992</v>
      </c>
      <c r="S98" s="1">
        <f t="shared" si="19"/>
        <v>133820.53571725698</v>
      </c>
    </row>
    <row r="99" spans="1:19" ht="30" x14ac:dyDescent="0.25">
      <c r="A99" s="4" t="s">
        <v>95</v>
      </c>
      <c r="B99" s="5">
        <v>9.1473404871079706E-3</v>
      </c>
      <c r="C99" s="1">
        <f t="shared" si="20"/>
        <v>2274.4268423414073</v>
      </c>
      <c r="D99" s="1">
        <f t="shared" si="21"/>
        <v>1530.0305831193175</v>
      </c>
      <c r="E99" s="1">
        <f t="shared" si="21"/>
        <v>1530.0305831193175</v>
      </c>
      <c r="F99" s="1">
        <f t="shared" si="21"/>
        <v>1530.0305831193175</v>
      </c>
      <c r="G99" s="1">
        <f t="shared" si="21"/>
        <v>1530.0305831193175</v>
      </c>
      <c r="H99" s="1">
        <f t="shared" si="21"/>
        <v>1558.7874965305816</v>
      </c>
      <c r="I99" s="1">
        <f t="shared" si="21"/>
        <v>1558.7874893235844</v>
      </c>
      <c r="J99" s="1">
        <f t="shared" si="20"/>
        <v>2274.4268423414073</v>
      </c>
      <c r="K99" s="1">
        <f t="shared" si="21"/>
        <v>2274.4268423414073</v>
      </c>
      <c r="L99" s="1">
        <f t="shared" si="21"/>
        <v>2274.4268423414073</v>
      </c>
      <c r="M99" s="1">
        <f t="shared" si="21"/>
        <v>2274.4268423414073</v>
      </c>
      <c r="N99" s="1">
        <f t="shared" si="21"/>
        <v>2274.4268423414073</v>
      </c>
      <c r="O99" s="1">
        <f t="shared" si="21"/>
        <v>2274.4268423414073</v>
      </c>
      <c r="P99" s="1">
        <f t="shared" si="21"/>
        <v>2274.4268423414073</v>
      </c>
      <c r="Q99" s="1">
        <f t="shared" si="20"/>
        <v>2274.4268423414073</v>
      </c>
      <c r="S99" s="1">
        <f t="shared" si="19"/>
        <v>29707.538899404099</v>
      </c>
    </row>
    <row r="100" spans="1:19" ht="30" x14ac:dyDescent="0.25">
      <c r="A100" s="4" t="s">
        <v>96</v>
      </c>
      <c r="B100" s="5">
        <v>1.8428925653616E-2</v>
      </c>
      <c r="C100" s="1">
        <f t="shared" si="20"/>
        <v>4582.2327529157437</v>
      </c>
      <c r="D100" s="1">
        <f t="shared" si="21"/>
        <v>3082.515612467309</v>
      </c>
      <c r="E100" s="1">
        <f t="shared" si="21"/>
        <v>3082.515612467309</v>
      </c>
      <c r="F100" s="1">
        <f t="shared" si="21"/>
        <v>3082.515612467309</v>
      </c>
      <c r="G100" s="1">
        <f t="shared" si="21"/>
        <v>3082.515612467309</v>
      </c>
      <c r="H100" s="1">
        <f t="shared" si="21"/>
        <v>3140.4514704394232</v>
      </c>
      <c r="I100" s="1">
        <f t="shared" si="21"/>
        <v>3140.4514559196605</v>
      </c>
      <c r="J100" s="1">
        <f t="shared" si="20"/>
        <v>4582.2327529157437</v>
      </c>
      <c r="K100" s="1">
        <f t="shared" si="21"/>
        <v>4582.2327529157437</v>
      </c>
      <c r="L100" s="1">
        <f t="shared" si="21"/>
        <v>4582.2327529157437</v>
      </c>
      <c r="M100" s="1">
        <f t="shared" si="21"/>
        <v>4582.2327529157437</v>
      </c>
      <c r="N100" s="1">
        <f t="shared" si="21"/>
        <v>4582.2327529157437</v>
      </c>
      <c r="O100" s="1">
        <f t="shared" si="21"/>
        <v>4582.2327529157437</v>
      </c>
      <c r="P100" s="1">
        <f t="shared" si="21"/>
        <v>4582.2327529157437</v>
      </c>
      <c r="Q100" s="1">
        <f t="shared" si="20"/>
        <v>4582.2327529157437</v>
      </c>
      <c r="S100" s="1">
        <f t="shared" si="19"/>
        <v>59851.060152470003</v>
      </c>
    </row>
    <row r="101" spans="1:19" ht="30" x14ac:dyDescent="0.25">
      <c r="A101" s="4" t="s">
        <v>97</v>
      </c>
      <c r="B101" s="5">
        <v>5.1595371829377601E-3</v>
      </c>
      <c r="C101" s="1">
        <f t="shared" si="20"/>
        <v>1282.885433145427</v>
      </c>
      <c r="D101" s="1">
        <f t="shared" si="21"/>
        <v>863.01036850678258</v>
      </c>
      <c r="E101" s="1">
        <f t="shared" si="21"/>
        <v>863.01036850678258</v>
      </c>
      <c r="F101" s="1">
        <f t="shared" si="21"/>
        <v>863.01036850678258</v>
      </c>
      <c r="G101" s="1">
        <f t="shared" si="21"/>
        <v>863.01036850678258</v>
      </c>
      <c r="H101" s="1">
        <f t="shared" si="21"/>
        <v>879.23064195358938</v>
      </c>
      <c r="I101" s="1">
        <f t="shared" si="21"/>
        <v>879.23063788849856</v>
      </c>
      <c r="J101" s="1">
        <f t="shared" si="20"/>
        <v>1282.885433145427</v>
      </c>
      <c r="K101" s="1">
        <f t="shared" si="21"/>
        <v>1282.885433145427</v>
      </c>
      <c r="L101" s="1">
        <f t="shared" si="21"/>
        <v>1282.885433145427</v>
      </c>
      <c r="M101" s="1">
        <f t="shared" si="21"/>
        <v>1282.885433145427</v>
      </c>
      <c r="N101" s="1">
        <f t="shared" si="21"/>
        <v>1282.885433145427</v>
      </c>
      <c r="O101" s="1">
        <f t="shared" si="21"/>
        <v>1282.885433145427</v>
      </c>
      <c r="P101" s="1">
        <f t="shared" si="21"/>
        <v>1282.885433145427</v>
      </c>
      <c r="Q101" s="1">
        <f t="shared" si="20"/>
        <v>1282.885433145427</v>
      </c>
      <c r="S101" s="1">
        <f t="shared" si="19"/>
        <v>16756.471652178065</v>
      </c>
    </row>
    <row r="102" spans="1:19" ht="30" x14ac:dyDescent="0.25">
      <c r="A102" s="4" t="s">
        <v>98</v>
      </c>
      <c r="B102" s="5">
        <v>7.6374506143169598E-3</v>
      </c>
      <c r="C102" s="1">
        <f t="shared" si="20"/>
        <v>1899.0025252412283</v>
      </c>
      <c r="D102" s="1">
        <f t="shared" si="21"/>
        <v>1277.4787418745002</v>
      </c>
      <c r="E102" s="1">
        <f t="shared" si="21"/>
        <v>1277.4787418745002</v>
      </c>
      <c r="F102" s="1">
        <f t="shared" si="21"/>
        <v>1277.4787418745002</v>
      </c>
      <c r="G102" s="1">
        <f t="shared" si="21"/>
        <v>1277.4787418745002</v>
      </c>
      <c r="H102" s="1">
        <f t="shared" si="21"/>
        <v>1301.4889453110354</v>
      </c>
      <c r="I102" s="1">
        <f t="shared" si="21"/>
        <v>1301.4889392936489</v>
      </c>
      <c r="J102" s="1">
        <f t="shared" si="20"/>
        <v>1899.0025252412283</v>
      </c>
      <c r="K102" s="1">
        <f t="shared" si="21"/>
        <v>1899.0025252412283</v>
      </c>
      <c r="L102" s="1">
        <f t="shared" si="21"/>
        <v>1899.0025252412283</v>
      </c>
      <c r="M102" s="1">
        <f t="shared" si="21"/>
        <v>1899.0025252412283</v>
      </c>
      <c r="N102" s="1">
        <f t="shared" si="21"/>
        <v>1899.0025252412283</v>
      </c>
      <c r="O102" s="1">
        <f t="shared" si="21"/>
        <v>1899.0025252412283</v>
      </c>
      <c r="P102" s="1">
        <f t="shared" si="21"/>
        <v>1899.0025252412283</v>
      </c>
      <c r="Q102" s="1">
        <f t="shared" si="20"/>
        <v>1899.0025252412283</v>
      </c>
      <c r="S102" s="1">
        <f t="shared" si="19"/>
        <v>24803.915579273737</v>
      </c>
    </row>
    <row r="103" spans="1:19" ht="30" x14ac:dyDescent="0.25">
      <c r="A103" s="4" t="s">
        <v>99</v>
      </c>
      <c r="B103" s="5">
        <v>1.8140925126834101E-3</v>
      </c>
      <c r="C103" s="1">
        <f t="shared" si="20"/>
        <v>451.06232911662426</v>
      </c>
      <c r="D103" s="1">
        <f t="shared" ref="D103:P116" si="22">+D$6*$B103</f>
        <v>303.43431830544296</v>
      </c>
      <c r="E103" s="1">
        <f t="shared" si="22"/>
        <v>303.43431830544296</v>
      </c>
      <c r="F103" s="1">
        <f t="shared" si="22"/>
        <v>303.43431830544296</v>
      </c>
      <c r="G103" s="1">
        <f t="shared" si="22"/>
        <v>303.43431830544296</v>
      </c>
      <c r="H103" s="1">
        <f t="shared" si="22"/>
        <v>309.1373640574605</v>
      </c>
      <c r="I103" s="1">
        <f t="shared" si="22"/>
        <v>309.1373626281752</v>
      </c>
      <c r="J103" s="1">
        <f t="shared" si="20"/>
        <v>451.06232911662426</v>
      </c>
      <c r="K103" s="1">
        <f t="shared" si="22"/>
        <v>451.06232911662426</v>
      </c>
      <c r="L103" s="1">
        <f t="shared" si="22"/>
        <v>451.06232911662426</v>
      </c>
      <c r="M103" s="1">
        <f t="shared" si="22"/>
        <v>451.06232911662426</v>
      </c>
      <c r="N103" s="1">
        <f t="shared" si="22"/>
        <v>451.06232911662426</v>
      </c>
      <c r="O103" s="1">
        <f t="shared" si="22"/>
        <v>451.06232911662426</v>
      </c>
      <c r="P103" s="1">
        <f t="shared" si="22"/>
        <v>451.06232911662426</v>
      </c>
      <c r="Q103" s="1">
        <f t="shared" si="20"/>
        <v>451.06232911662426</v>
      </c>
      <c r="S103" s="1">
        <f t="shared" si="19"/>
        <v>5891.5729619570247</v>
      </c>
    </row>
    <row r="104" spans="1:19" ht="30" x14ac:dyDescent="0.25">
      <c r="A104" s="4" t="s">
        <v>100</v>
      </c>
      <c r="B104" s="5">
        <v>1.1982602430764E-3</v>
      </c>
      <c r="C104" s="1">
        <f t="shared" si="20"/>
        <v>297.9396322684774</v>
      </c>
      <c r="D104" s="1">
        <f t="shared" si="22"/>
        <v>200.42708818227453</v>
      </c>
      <c r="E104" s="1">
        <f t="shared" si="22"/>
        <v>200.42708818227453</v>
      </c>
      <c r="F104" s="1">
        <f t="shared" si="22"/>
        <v>200.42708818227453</v>
      </c>
      <c r="G104" s="1">
        <f t="shared" si="22"/>
        <v>200.42708818227453</v>
      </c>
      <c r="H104" s="1">
        <f t="shared" si="22"/>
        <v>204.1941138115132</v>
      </c>
      <c r="I104" s="1">
        <f t="shared" si="22"/>
        <v>204.19411286742917</v>
      </c>
      <c r="J104" s="1">
        <f t="shared" si="20"/>
        <v>297.9396322684774</v>
      </c>
      <c r="K104" s="1">
        <f t="shared" si="22"/>
        <v>297.9396322684774</v>
      </c>
      <c r="L104" s="1">
        <f t="shared" si="22"/>
        <v>297.9396322684774</v>
      </c>
      <c r="M104" s="1">
        <f t="shared" si="22"/>
        <v>297.9396322684774</v>
      </c>
      <c r="N104" s="1">
        <f t="shared" si="22"/>
        <v>297.9396322684774</v>
      </c>
      <c r="O104" s="1">
        <f t="shared" si="22"/>
        <v>297.9396322684774</v>
      </c>
      <c r="P104" s="1">
        <f t="shared" si="22"/>
        <v>297.9396322684774</v>
      </c>
      <c r="Q104" s="1">
        <f t="shared" si="20"/>
        <v>297.9396322684774</v>
      </c>
      <c r="S104" s="1">
        <f t="shared" si="19"/>
        <v>3891.5532698243373</v>
      </c>
    </row>
    <row r="105" spans="1:19" ht="30" x14ac:dyDescent="0.25">
      <c r="A105" s="4" t="s">
        <v>101</v>
      </c>
      <c r="B105" s="5">
        <v>3.5573075211758198E-4</v>
      </c>
      <c r="C105" s="1">
        <f t="shared" si="20"/>
        <v>88.450142683857422</v>
      </c>
      <c r="D105" s="1">
        <f t="shared" si="22"/>
        <v>59.501330563023238</v>
      </c>
      <c r="E105" s="1">
        <f t="shared" si="22"/>
        <v>59.501330563023238</v>
      </c>
      <c r="F105" s="1">
        <f t="shared" si="22"/>
        <v>59.501330563023238</v>
      </c>
      <c r="G105" s="1">
        <f t="shared" si="22"/>
        <v>59.501330563023238</v>
      </c>
      <c r="H105" s="1">
        <f t="shared" si="22"/>
        <v>60.619657627680624</v>
      </c>
      <c r="I105" s="1">
        <f t="shared" si="22"/>
        <v>60.619657347407845</v>
      </c>
      <c r="J105" s="1">
        <f t="shared" si="20"/>
        <v>88.450142683857422</v>
      </c>
      <c r="K105" s="1">
        <f t="shared" si="22"/>
        <v>88.450142683857422</v>
      </c>
      <c r="L105" s="1">
        <f t="shared" si="22"/>
        <v>88.450142683857422</v>
      </c>
      <c r="M105" s="1">
        <f t="shared" si="22"/>
        <v>88.450142683857422</v>
      </c>
      <c r="N105" s="1">
        <f t="shared" si="22"/>
        <v>88.450142683857422</v>
      </c>
      <c r="O105" s="1">
        <f t="shared" si="22"/>
        <v>88.450142683857422</v>
      </c>
      <c r="P105" s="1">
        <f t="shared" si="22"/>
        <v>88.450142683857422</v>
      </c>
      <c r="Q105" s="1">
        <f t="shared" si="20"/>
        <v>88.450142683857422</v>
      </c>
      <c r="S105" s="1">
        <f t="shared" si="19"/>
        <v>1155.2959213818981</v>
      </c>
    </row>
    <row r="106" spans="1:19" ht="30" x14ac:dyDescent="0.25">
      <c r="A106" s="4" t="s">
        <v>102</v>
      </c>
      <c r="B106" s="5">
        <v>4.4313686283302799E-3</v>
      </c>
      <c r="C106" s="1">
        <f t="shared" si="20"/>
        <v>1101.8310481378549</v>
      </c>
      <c r="D106" s="1">
        <f t="shared" si="22"/>
        <v>741.21320136454642</v>
      </c>
      <c r="E106" s="1">
        <f t="shared" si="22"/>
        <v>741.21320136454642</v>
      </c>
      <c r="F106" s="1">
        <f t="shared" si="22"/>
        <v>741.21320136454642</v>
      </c>
      <c r="G106" s="1">
        <f t="shared" si="22"/>
        <v>741.21320136454642</v>
      </c>
      <c r="H106" s="1">
        <f t="shared" si="22"/>
        <v>755.14429796228274</v>
      </c>
      <c r="I106" s="1">
        <f t="shared" si="22"/>
        <v>755.1442944709006</v>
      </c>
      <c r="J106" s="1">
        <f t="shared" si="20"/>
        <v>1101.8310481378549</v>
      </c>
      <c r="K106" s="1">
        <f t="shared" si="22"/>
        <v>1101.8310481378549</v>
      </c>
      <c r="L106" s="1">
        <f t="shared" si="22"/>
        <v>1101.8310481378549</v>
      </c>
      <c r="M106" s="1">
        <f t="shared" si="22"/>
        <v>1101.8310481378549</v>
      </c>
      <c r="N106" s="1">
        <f t="shared" si="22"/>
        <v>1101.8310481378549</v>
      </c>
      <c r="O106" s="1">
        <f t="shared" si="22"/>
        <v>1101.8310481378549</v>
      </c>
      <c r="P106" s="1">
        <f t="shared" si="22"/>
        <v>1101.8310481378549</v>
      </c>
      <c r="Q106" s="1">
        <f t="shared" si="20"/>
        <v>1101.8310481378549</v>
      </c>
      <c r="S106" s="1">
        <f t="shared" si="19"/>
        <v>14391.620831132059</v>
      </c>
    </row>
    <row r="107" spans="1:19" ht="30" x14ac:dyDescent="0.25">
      <c r="A107" s="4" t="s">
        <v>103</v>
      </c>
      <c r="B107" s="5">
        <v>2.1620629183399E-3</v>
      </c>
      <c r="C107" s="1">
        <f t="shared" si="20"/>
        <v>537.58291202058138</v>
      </c>
      <c r="D107" s="1">
        <f t="shared" si="22"/>
        <v>361.63761394369141</v>
      </c>
      <c r="E107" s="1">
        <f t="shared" si="22"/>
        <v>361.63761394369141</v>
      </c>
      <c r="F107" s="1">
        <f t="shared" si="22"/>
        <v>361.63761394369141</v>
      </c>
      <c r="G107" s="1">
        <f t="shared" si="22"/>
        <v>361.63761394369141</v>
      </c>
      <c r="H107" s="1">
        <f t="shared" si="22"/>
        <v>368.43459020362536</v>
      </c>
      <c r="I107" s="1">
        <f t="shared" si="22"/>
        <v>368.43458850018146</v>
      </c>
      <c r="J107" s="1">
        <f t="shared" si="20"/>
        <v>537.58291202058138</v>
      </c>
      <c r="K107" s="1">
        <f t="shared" si="22"/>
        <v>537.58291202058138</v>
      </c>
      <c r="L107" s="1">
        <f t="shared" si="22"/>
        <v>537.58291202058138</v>
      </c>
      <c r="M107" s="1">
        <f t="shared" si="22"/>
        <v>537.58291202058138</v>
      </c>
      <c r="N107" s="1">
        <f t="shared" si="22"/>
        <v>537.58291202058138</v>
      </c>
      <c r="O107" s="1">
        <f t="shared" si="22"/>
        <v>537.58291202058138</v>
      </c>
      <c r="P107" s="1">
        <f t="shared" si="22"/>
        <v>537.58291202058138</v>
      </c>
      <c r="Q107" s="1">
        <f t="shared" si="20"/>
        <v>537.58291202058138</v>
      </c>
      <c r="S107" s="1">
        <f t="shared" si="19"/>
        <v>7021.6658426638069</v>
      </c>
    </row>
    <row r="108" spans="1:19" ht="30" x14ac:dyDescent="0.25">
      <c r="A108" s="4" t="s">
        <v>104</v>
      </c>
      <c r="B108" s="5">
        <v>2.0595753610970599E-3</v>
      </c>
      <c r="C108" s="1">
        <f t="shared" si="20"/>
        <v>512.10004609603834</v>
      </c>
      <c r="D108" s="1">
        <f t="shared" si="22"/>
        <v>344.49502510142196</v>
      </c>
      <c r="E108" s="1">
        <f t="shared" si="22"/>
        <v>344.49502510142196</v>
      </c>
      <c r="F108" s="1">
        <f t="shared" si="22"/>
        <v>344.49502510142196</v>
      </c>
      <c r="G108" s="1">
        <f t="shared" si="22"/>
        <v>344.49502510142196</v>
      </c>
      <c r="H108" s="1">
        <f t="shared" si="22"/>
        <v>350.96980653177474</v>
      </c>
      <c r="I108" s="1">
        <f t="shared" si="22"/>
        <v>350.96980490907862</v>
      </c>
      <c r="J108" s="1">
        <f t="shared" si="20"/>
        <v>512.10004609603834</v>
      </c>
      <c r="K108" s="1">
        <f t="shared" si="22"/>
        <v>512.10004609603834</v>
      </c>
      <c r="L108" s="1">
        <f t="shared" si="22"/>
        <v>512.10004609603834</v>
      </c>
      <c r="M108" s="1">
        <f t="shared" si="22"/>
        <v>512.10004609603834</v>
      </c>
      <c r="N108" s="1">
        <f t="shared" si="22"/>
        <v>512.10004609603834</v>
      </c>
      <c r="O108" s="1">
        <f t="shared" si="22"/>
        <v>512.10004609603834</v>
      </c>
      <c r="P108" s="1">
        <f t="shared" si="22"/>
        <v>512.10004609603834</v>
      </c>
      <c r="Q108" s="1">
        <f t="shared" si="20"/>
        <v>512.10004609603834</v>
      </c>
      <c r="S108" s="1">
        <f t="shared" si="19"/>
        <v>6688.820126710888</v>
      </c>
    </row>
    <row r="109" spans="1:19" ht="30" x14ac:dyDescent="0.25">
      <c r="A109" s="4" t="s">
        <v>105</v>
      </c>
      <c r="B109" s="5">
        <v>1.7357095818140001E-4</v>
      </c>
      <c r="C109" s="1">
        <f t="shared" si="20"/>
        <v>43.157292209148565</v>
      </c>
      <c r="D109" s="1">
        <f t="shared" si="22"/>
        <v>29.032359157631898</v>
      </c>
      <c r="E109" s="1">
        <f t="shared" si="22"/>
        <v>29.032359157631898</v>
      </c>
      <c r="F109" s="1">
        <f t="shared" si="22"/>
        <v>29.032359157631898</v>
      </c>
      <c r="G109" s="1">
        <f t="shared" si="22"/>
        <v>29.032359157631898</v>
      </c>
      <c r="H109" s="1">
        <f t="shared" si="22"/>
        <v>29.578022131713531</v>
      </c>
      <c r="I109" s="1">
        <f t="shared" si="22"/>
        <v>29.578021994960622</v>
      </c>
      <c r="J109" s="1">
        <f t="shared" si="20"/>
        <v>43.157292209148565</v>
      </c>
      <c r="K109" s="1">
        <f t="shared" si="22"/>
        <v>43.157292209148565</v>
      </c>
      <c r="L109" s="1">
        <f t="shared" si="22"/>
        <v>43.157292209148565</v>
      </c>
      <c r="M109" s="1">
        <f t="shared" si="22"/>
        <v>43.157292209148565</v>
      </c>
      <c r="N109" s="1">
        <f t="shared" si="22"/>
        <v>43.157292209148565</v>
      </c>
      <c r="O109" s="1">
        <f t="shared" si="22"/>
        <v>43.157292209148565</v>
      </c>
      <c r="P109" s="1">
        <f t="shared" si="22"/>
        <v>43.157292209148565</v>
      </c>
      <c r="Q109" s="1">
        <f t="shared" si="20"/>
        <v>43.157292209148565</v>
      </c>
      <c r="S109" s="1">
        <f t="shared" si="19"/>
        <v>563.70111063953891</v>
      </c>
    </row>
    <row r="110" spans="1:19" ht="30" x14ac:dyDescent="0.25">
      <c r="A110" s="4" t="s">
        <v>106</v>
      </c>
      <c r="B110" s="5">
        <v>2.56415965708347E-3</v>
      </c>
      <c r="C110" s="1">
        <f t="shared" si="20"/>
        <v>637.56165634580304</v>
      </c>
      <c r="D110" s="1">
        <f t="shared" si="22"/>
        <v>428.8943546889688</v>
      </c>
      <c r="E110" s="1">
        <f t="shared" si="22"/>
        <v>428.8943546889688</v>
      </c>
      <c r="F110" s="1">
        <f t="shared" si="22"/>
        <v>428.8943546889688</v>
      </c>
      <c r="G110" s="1">
        <f t="shared" si="22"/>
        <v>428.8943546889688</v>
      </c>
      <c r="H110" s="1">
        <f t="shared" si="22"/>
        <v>436.95542089015913</v>
      </c>
      <c r="I110" s="1">
        <f t="shared" si="22"/>
        <v>436.95541886991168</v>
      </c>
      <c r="J110" s="1">
        <f t="shared" si="20"/>
        <v>637.56165634580304</v>
      </c>
      <c r="K110" s="1">
        <f t="shared" si="22"/>
        <v>637.56165634580304</v>
      </c>
      <c r="L110" s="1">
        <f t="shared" si="22"/>
        <v>637.56165634580304</v>
      </c>
      <c r="M110" s="1">
        <f t="shared" si="22"/>
        <v>637.56165634580304</v>
      </c>
      <c r="N110" s="1">
        <f t="shared" si="22"/>
        <v>637.56165634580304</v>
      </c>
      <c r="O110" s="1">
        <f t="shared" si="22"/>
        <v>637.56165634580304</v>
      </c>
      <c r="P110" s="1">
        <f t="shared" si="22"/>
        <v>637.56165634580304</v>
      </c>
      <c r="Q110" s="1">
        <f t="shared" si="20"/>
        <v>637.56165634580304</v>
      </c>
      <c r="S110" s="1">
        <f t="shared" si="19"/>
        <v>8327.5431656281744</v>
      </c>
    </row>
    <row r="111" spans="1:19" ht="30" x14ac:dyDescent="0.25">
      <c r="A111" s="4" t="s">
        <v>107</v>
      </c>
      <c r="B111" s="5">
        <v>3.1039571992037898E-3</v>
      </c>
      <c r="C111" s="1">
        <f t="shared" si="20"/>
        <v>771.77881169917634</v>
      </c>
      <c r="D111" s="1">
        <f t="shared" si="22"/>
        <v>519.18363049549851</v>
      </c>
      <c r="E111" s="1">
        <f t="shared" si="22"/>
        <v>519.18363049549851</v>
      </c>
      <c r="F111" s="1">
        <f t="shared" si="22"/>
        <v>519.18363049549851</v>
      </c>
      <c r="G111" s="1">
        <f t="shared" si="22"/>
        <v>519.18363049549851</v>
      </c>
      <c r="H111" s="1">
        <f t="shared" si="22"/>
        <v>528.94168296283306</v>
      </c>
      <c r="I111" s="1">
        <f t="shared" si="22"/>
        <v>528.94168051729048</v>
      </c>
      <c r="J111" s="1">
        <f t="shared" si="20"/>
        <v>771.77881169917634</v>
      </c>
      <c r="K111" s="1">
        <f t="shared" si="22"/>
        <v>771.77881169917634</v>
      </c>
      <c r="L111" s="1">
        <f t="shared" si="22"/>
        <v>771.77881169917634</v>
      </c>
      <c r="M111" s="1">
        <f t="shared" si="22"/>
        <v>771.77881169917634</v>
      </c>
      <c r="N111" s="1">
        <f t="shared" si="22"/>
        <v>771.77881169917634</v>
      </c>
      <c r="O111" s="1">
        <f t="shared" si="22"/>
        <v>771.77881169917634</v>
      </c>
      <c r="P111" s="1">
        <f t="shared" si="22"/>
        <v>771.77881169917634</v>
      </c>
      <c r="Q111" s="1">
        <f t="shared" si="20"/>
        <v>771.77881169917634</v>
      </c>
      <c r="S111" s="1">
        <f t="shared" si="19"/>
        <v>10080.627190754703</v>
      </c>
    </row>
    <row r="112" spans="1:19" ht="30" x14ac:dyDescent="0.25">
      <c r="A112" s="4" t="s">
        <v>108</v>
      </c>
      <c r="B112" s="5">
        <v>7.8785557056935095E-3</v>
      </c>
      <c r="C112" s="1">
        <f t="shared" si="20"/>
        <v>1958.951741346704</v>
      </c>
      <c r="D112" s="1">
        <f t="shared" si="22"/>
        <v>1317.8072028158867</v>
      </c>
      <c r="E112" s="1">
        <f t="shared" si="22"/>
        <v>1317.8072028158867</v>
      </c>
      <c r="F112" s="1">
        <f t="shared" si="22"/>
        <v>1317.8072028158867</v>
      </c>
      <c r="G112" s="1">
        <f t="shared" si="22"/>
        <v>1317.8072028158867</v>
      </c>
      <c r="H112" s="1">
        <f t="shared" si="22"/>
        <v>1342.5753793753754</v>
      </c>
      <c r="I112" s="1">
        <f t="shared" si="22"/>
        <v>1342.575373168027</v>
      </c>
      <c r="J112" s="1">
        <f t="shared" si="20"/>
        <v>1958.951741346704</v>
      </c>
      <c r="K112" s="1">
        <f t="shared" si="22"/>
        <v>1958.951741346704</v>
      </c>
      <c r="L112" s="1">
        <f t="shared" si="22"/>
        <v>1958.951741346704</v>
      </c>
      <c r="M112" s="1">
        <f t="shared" si="22"/>
        <v>1958.951741346704</v>
      </c>
      <c r="N112" s="1">
        <f t="shared" si="22"/>
        <v>1958.951741346704</v>
      </c>
      <c r="O112" s="1">
        <f t="shared" si="22"/>
        <v>1958.951741346704</v>
      </c>
      <c r="P112" s="1">
        <f t="shared" si="22"/>
        <v>1958.951741346704</v>
      </c>
      <c r="Q112" s="1">
        <f t="shared" si="20"/>
        <v>1958.951741346704</v>
      </c>
      <c r="S112" s="1">
        <f t="shared" si="19"/>
        <v>25586.945235927284</v>
      </c>
    </row>
    <row r="113" spans="1:19" ht="30" x14ac:dyDescent="0.25">
      <c r="A113" s="4" t="s">
        <v>109</v>
      </c>
      <c r="B113" s="5">
        <v>3.5100346083999198E-3</v>
      </c>
      <c r="C113" s="1">
        <f t="shared" si="20"/>
        <v>872.74732389633596</v>
      </c>
      <c r="D113" s="1">
        <f t="shared" si="22"/>
        <v>587.10619837843637</v>
      </c>
      <c r="E113" s="1">
        <f t="shared" si="22"/>
        <v>587.10619837843637</v>
      </c>
      <c r="F113" s="1">
        <f t="shared" si="22"/>
        <v>587.10619837843637</v>
      </c>
      <c r="G113" s="1">
        <f t="shared" si="22"/>
        <v>587.10619837843637</v>
      </c>
      <c r="H113" s="1">
        <f t="shared" si="22"/>
        <v>598.14085500311933</v>
      </c>
      <c r="I113" s="1">
        <f t="shared" si="22"/>
        <v>598.14085223763686</v>
      </c>
      <c r="J113" s="1">
        <f t="shared" si="20"/>
        <v>872.74732389633596</v>
      </c>
      <c r="K113" s="1">
        <f t="shared" si="22"/>
        <v>872.74732389633596</v>
      </c>
      <c r="L113" s="1">
        <f t="shared" si="22"/>
        <v>872.74732389633596</v>
      </c>
      <c r="M113" s="1">
        <f t="shared" si="22"/>
        <v>872.74732389633596</v>
      </c>
      <c r="N113" s="1">
        <f t="shared" si="22"/>
        <v>872.74732389633596</v>
      </c>
      <c r="O113" s="1">
        <f t="shared" si="22"/>
        <v>872.74732389633596</v>
      </c>
      <c r="P113" s="1">
        <f t="shared" si="22"/>
        <v>872.74732389633596</v>
      </c>
      <c r="Q113" s="1">
        <f t="shared" si="20"/>
        <v>872.74732389633596</v>
      </c>
      <c r="S113" s="1">
        <f t="shared" si="19"/>
        <v>11399.432415821524</v>
      </c>
    </row>
    <row r="114" spans="1:19" ht="30" x14ac:dyDescent="0.25">
      <c r="A114" s="4" t="s">
        <v>110</v>
      </c>
      <c r="B114" s="5">
        <v>1.6523557151823999E-3</v>
      </c>
      <c r="C114" s="1">
        <f t="shared" si="20"/>
        <v>410.84752415237432</v>
      </c>
      <c r="D114" s="1">
        <f t="shared" si="22"/>
        <v>276.38140090927863</v>
      </c>
      <c r="E114" s="1">
        <f t="shared" si="22"/>
        <v>276.38140090927863</v>
      </c>
      <c r="F114" s="1">
        <f t="shared" si="22"/>
        <v>276.38140090927863</v>
      </c>
      <c r="G114" s="1">
        <f t="shared" si="22"/>
        <v>276.38140090927863</v>
      </c>
      <c r="H114" s="1">
        <f t="shared" si="22"/>
        <v>281.57598728037487</v>
      </c>
      <c r="I114" s="1">
        <f t="shared" si="22"/>
        <v>281.57598597851853</v>
      </c>
      <c r="J114" s="1">
        <f t="shared" si="20"/>
        <v>410.84752415237432</v>
      </c>
      <c r="K114" s="1">
        <f t="shared" si="22"/>
        <v>410.84752415237432</v>
      </c>
      <c r="L114" s="1">
        <f t="shared" si="22"/>
        <v>410.84752415237432</v>
      </c>
      <c r="M114" s="1">
        <f t="shared" si="22"/>
        <v>410.84752415237432</v>
      </c>
      <c r="N114" s="1">
        <f t="shared" si="22"/>
        <v>410.84752415237432</v>
      </c>
      <c r="O114" s="1">
        <f t="shared" si="22"/>
        <v>410.84752415237432</v>
      </c>
      <c r="P114" s="1">
        <f t="shared" si="22"/>
        <v>410.84752415237432</v>
      </c>
      <c r="Q114" s="1">
        <f t="shared" si="20"/>
        <v>410.84752415237432</v>
      </c>
      <c r="S114" s="1">
        <f t="shared" si="19"/>
        <v>5366.3052942673785</v>
      </c>
    </row>
    <row r="115" spans="1:19" ht="30" x14ac:dyDescent="0.25">
      <c r="A115" s="4" t="s">
        <v>111</v>
      </c>
      <c r="B115" s="5">
        <v>2.10156849298944E-4</v>
      </c>
      <c r="C115" s="1">
        <f t="shared" si="20"/>
        <v>52.254136578940958</v>
      </c>
      <c r="D115" s="1">
        <f t="shared" si="22"/>
        <v>35.151900941324001</v>
      </c>
      <c r="E115" s="1">
        <f t="shared" si="22"/>
        <v>35.151900941324001</v>
      </c>
      <c r="F115" s="1">
        <f t="shared" si="22"/>
        <v>35.151900941324001</v>
      </c>
      <c r="G115" s="1">
        <f t="shared" si="22"/>
        <v>35.151900941324001</v>
      </c>
      <c r="H115" s="1">
        <f t="shared" si="22"/>
        <v>35.812580657640595</v>
      </c>
      <c r="I115" s="1">
        <f t="shared" si="22"/>
        <v>35.812580492062438</v>
      </c>
      <c r="J115" s="1">
        <f t="shared" si="20"/>
        <v>52.254136578940958</v>
      </c>
      <c r="K115" s="1">
        <f t="shared" si="22"/>
        <v>52.254136578940958</v>
      </c>
      <c r="L115" s="1">
        <f t="shared" si="22"/>
        <v>52.254136578940958</v>
      </c>
      <c r="M115" s="1">
        <f t="shared" si="22"/>
        <v>52.254136578940958</v>
      </c>
      <c r="N115" s="1">
        <f t="shared" si="22"/>
        <v>52.254136578940958</v>
      </c>
      <c r="O115" s="1">
        <f t="shared" si="22"/>
        <v>52.254136578940958</v>
      </c>
      <c r="P115" s="1">
        <f t="shared" si="22"/>
        <v>52.254136578940958</v>
      </c>
      <c r="Q115" s="1">
        <f t="shared" si="20"/>
        <v>52.254136578940958</v>
      </c>
      <c r="S115" s="1">
        <f t="shared" si="19"/>
        <v>682.51999412546752</v>
      </c>
    </row>
    <row r="116" spans="1:19" ht="30" x14ac:dyDescent="0.25">
      <c r="A116" s="4" t="s">
        <v>112</v>
      </c>
      <c r="B116" s="5">
        <v>8.3219396446235806E-3</v>
      </c>
      <c r="C116" s="1">
        <f t="shared" si="20"/>
        <v>2069.1962800284</v>
      </c>
      <c r="D116" s="1">
        <f t="shared" si="22"/>
        <v>1391.9698501539872</v>
      </c>
      <c r="E116" s="1">
        <f t="shared" si="22"/>
        <v>1391.9698501539872</v>
      </c>
      <c r="F116" s="1">
        <f t="shared" si="22"/>
        <v>1391.9698501539872</v>
      </c>
      <c r="G116" s="1">
        <f t="shared" si="22"/>
        <v>1391.9698501539872</v>
      </c>
      <c r="H116" s="1">
        <f t="shared" si="22"/>
        <v>1418.1319131176965</v>
      </c>
      <c r="I116" s="1">
        <f t="shared" si="22"/>
        <v>1418.1319065610153</v>
      </c>
      <c r="J116" s="1">
        <f t="shared" si="20"/>
        <v>2069.1962800284</v>
      </c>
      <c r="K116" s="1">
        <f t="shared" si="22"/>
        <v>2069.1962800284</v>
      </c>
      <c r="L116" s="1">
        <f t="shared" si="22"/>
        <v>2069.1962800284</v>
      </c>
      <c r="M116" s="1">
        <f t="shared" si="22"/>
        <v>2069.1962800284</v>
      </c>
      <c r="N116" s="1">
        <f t="shared" si="22"/>
        <v>2069.1962800284</v>
      </c>
      <c r="O116" s="1">
        <f t="shared" si="22"/>
        <v>2069.1962800284</v>
      </c>
      <c r="P116" s="1">
        <f t="shared" si="22"/>
        <v>2069.1962800284</v>
      </c>
      <c r="Q116" s="1">
        <f t="shared" si="20"/>
        <v>2069.1962800284</v>
      </c>
      <c r="S116" s="1">
        <f t="shared" si="19"/>
        <v>27026.909740550269</v>
      </c>
    </row>
  </sheetData>
  <mergeCells count="6">
    <mergeCell ref="A6:B6"/>
    <mergeCell ref="A1:B1"/>
    <mergeCell ref="A2:B2"/>
    <mergeCell ref="A3:B3"/>
    <mergeCell ref="A4:B4"/>
    <mergeCell ref="A5:B5"/>
  </mergeCells>
  <phoneticPr fontId="3" type="noConversion"/>
  <conditionalFormatting sqref="A8:A116">
    <cfRule type="expression" dxfId="1" priority="2">
      <formula>AND(LEN(#REF!)&gt;0,MOD(#REF!,2)=0)</formula>
    </cfRule>
  </conditionalFormatting>
  <conditionalFormatting sqref="B8:B116">
    <cfRule type="expression" dxfId="0" priority="1">
      <formula>AND(LEN(#REF!)&gt;0,MOD(#REF!,2)=0)</formula>
    </cfRule>
  </conditionalFormatting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 payment schedule</vt:lpstr>
      <vt:lpstr>Subdivision Payment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Hogeland, Alex</dc:creator>
  <cp:lastModifiedBy>Alex Hogeland</cp:lastModifiedBy>
  <cp:lastPrinted>2021-08-27T14:54:49Z</cp:lastPrinted>
  <dcterms:created xsi:type="dcterms:W3CDTF">2015-06-05T18:17:20Z</dcterms:created>
  <dcterms:modified xsi:type="dcterms:W3CDTF">2023-03-01T23:09:32Z</dcterms:modified>
</cp:coreProperties>
</file>