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lex.hogeland\Desktop\Josh Projects\Opioid project 2\Teva (subdivision list not available)\"/>
    </mc:Choice>
  </mc:AlternateContent>
  <xr:revisionPtr revIDLastSave="0" documentId="13_ncr:1_{1DBAA171-3DB7-498E-AE2D-A672F9E21A50}" xr6:coauthVersionLast="47" xr6:coauthVersionMax="47" xr10:uidLastSave="{00000000-0000-0000-0000-000000000000}"/>
  <bookViews>
    <workbookView xWindow="0" yWindow="7875" windowWidth="19200" windowHeight="10425" activeTab="1" xr2:uid="{00000000-000D-0000-FFFF-FFFF00000000}"/>
  </bookViews>
  <sheets>
    <sheet name="NE payment schedule" sheetId="2" r:id="rId1"/>
    <sheet name="Subdivision Payment 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" l="1"/>
  <c r="N114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O114" i="1"/>
  <c r="N115" i="1"/>
  <c r="O115" i="1"/>
  <c r="N116" i="1"/>
  <c r="O116" i="1"/>
  <c r="M8" i="1"/>
  <c r="Q6" i="1"/>
  <c r="M14" i="2" l="1"/>
  <c r="N14" i="2"/>
  <c r="M15" i="2"/>
  <c r="N15" i="2"/>
  <c r="M16" i="2"/>
  <c r="N16" i="2"/>
  <c r="M17" i="2"/>
  <c r="N17" i="2"/>
  <c r="M20" i="2"/>
  <c r="N20" i="2"/>
  <c r="N3" i="1"/>
  <c r="O3" i="1"/>
  <c r="N6" i="2"/>
  <c r="N18" i="2" s="1"/>
  <c r="O2" i="1" s="1"/>
  <c r="O4" i="1" s="1"/>
  <c r="O6" i="1" s="1"/>
  <c r="C6" i="2"/>
  <c r="C18" i="2" s="1"/>
  <c r="D2" i="1" s="1"/>
  <c r="D6" i="2"/>
  <c r="D18" i="2" s="1"/>
  <c r="E2" i="1" s="1"/>
  <c r="E6" i="2"/>
  <c r="E18" i="2" s="1"/>
  <c r="F2" i="1" s="1"/>
  <c r="F6" i="2"/>
  <c r="F18" i="2" s="1"/>
  <c r="G2" i="1" s="1"/>
  <c r="G6" i="2"/>
  <c r="G18" i="2" s="1"/>
  <c r="H2" i="1" s="1"/>
  <c r="H6" i="2"/>
  <c r="H18" i="2" s="1"/>
  <c r="I2" i="1" s="1"/>
  <c r="I6" i="2"/>
  <c r="J6" i="2"/>
  <c r="J18" i="2" s="1"/>
  <c r="K2" i="1" s="1"/>
  <c r="K6" i="2"/>
  <c r="K18" i="2" s="1"/>
  <c r="L2" i="1" s="1"/>
  <c r="L6" i="2"/>
  <c r="L18" i="2" s="1"/>
  <c r="M2" i="1" s="1"/>
  <c r="M6" i="2"/>
  <c r="M18" i="2" s="1"/>
  <c r="N2" i="1" s="1"/>
  <c r="N4" i="1" s="1"/>
  <c r="N6" i="1" s="1"/>
  <c r="O3" i="2"/>
  <c r="O4" i="2"/>
  <c r="O5" i="2"/>
  <c r="O8" i="2"/>
  <c r="O2" i="2"/>
  <c r="Q6" i="2"/>
  <c r="Q18" i="2" s="1"/>
  <c r="S3" i="1"/>
  <c r="Q20" i="2"/>
  <c r="Q14" i="2"/>
  <c r="Q15" i="2"/>
  <c r="Q16" i="2"/>
  <c r="Q17" i="2"/>
  <c r="B20" i="2"/>
  <c r="C3" i="1" s="1"/>
  <c r="C14" i="2"/>
  <c r="D14" i="2"/>
  <c r="E14" i="2"/>
  <c r="F14" i="2"/>
  <c r="G14" i="2"/>
  <c r="H14" i="2"/>
  <c r="I14" i="2"/>
  <c r="J14" i="2"/>
  <c r="K14" i="2"/>
  <c r="L14" i="2"/>
  <c r="C15" i="2"/>
  <c r="D15" i="2"/>
  <c r="E15" i="2"/>
  <c r="F15" i="2"/>
  <c r="G15" i="2"/>
  <c r="H15" i="2"/>
  <c r="I15" i="2"/>
  <c r="J15" i="2"/>
  <c r="K15" i="2"/>
  <c r="L15" i="2"/>
  <c r="C16" i="2"/>
  <c r="D16" i="2"/>
  <c r="E16" i="2"/>
  <c r="F16" i="2"/>
  <c r="G16" i="2"/>
  <c r="H16" i="2"/>
  <c r="I16" i="2"/>
  <c r="J16" i="2"/>
  <c r="K16" i="2"/>
  <c r="L16" i="2"/>
  <c r="C17" i="2"/>
  <c r="D17" i="2"/>
  <c r="E17" i="2"/>
  <c r="F17" i="2"/>
  <c r="G17" i="2"/>
  <c r="H17" i="2"/>
  <c r="I17" i="2"/>
  <c r="J17" i="2"/>
  <c r="K17" i="2"/>
  <c r="L17" i="2"/>
  <c r="B14" i="2"/>
  <c r="B15" i="2"/>
  <c r="B16" i="2"/>
  <c r="B17" i="2"/>
  <c r="O17" i="2" l="1"/>
  <c r="O16" i="2"/>
  <c r="O15" i="2"/>
  <c r="O14" i="2"/>
  <c r="S4" i="1"/>
  <c r="B6" i="2"/>
  <c r="Q10" i="2"/>
  <c r="I18" i="2"/>
  <c r="J2" i="1" s="1"/>
  <c r="B18" i="2" l="1"/>
  <c r="O6" i="2"/>
  <c r="Q22" i="2"/>
  <c r="R2" i="2"/>
  <c r="R3" i="2"/>
  <c r="R4" i="2"/>
  <c r="R5" i="2"/>
  <c r="R8" i="2"/>
  <c r="C20" i="2"/>
  <c r="D3" i="1" s="1"/>
  <c r="D20" i="2"/>
  <c r="E20" i="2"/>
  <c r="F3" i="1" s="1"/>
  <c r="F4" i="1" s="1"/>
  <c r="F6" i="1" s="1"/>
  <c r="F21" i="1" s="1"/>
  <c r="F20" i="2"/>
  <c r="G3" i="1" s="1"/>
  <c r="G4" i="1" s="1"/>
  <c r="G20" i="2"/>
  <c r="H3" i="1" s="1"/>
  <c r="H4" i="1" s="1"/>
  <c r="H20" i="2"/>
  <c r="I3" i="1" s="1"/>
  <c r="I4" i="1" s="1"/>
  <c r="I6" i="1" s="1"/>
  <c r="I113" i="1" s="1"/>
  <c r="I20" i="2"/>
  <c r="J3" i="1" s="1"/>
  <c r="J4" i="1" s="1"/>
  <c r="J6" i="1" s="1"/>
  <c r="J96" i="1" s="1"/>
  <c r="J20" i="2"/>
  <c r="K3" i="1" s="1"/>
  <c r="K4" i="1" s="1"/>
  <c r="K6" i="1" s="1"/>
  <c r="K12" i="1" s="1"/>
  <c r="K20" i="2"/>
  <c r="L3" i="1" s="1"/>
  <c r="L4" i="1" s="1"/>
  <c r="L6" i="1" s="1"/>
  <c r="L100" i="1" s="1"/>
  <c r="L20" i="2"/>
  <c r="M3" i="1" s="1"/>
  <c r="M4" i="1" s="1"/>
  <c r="M6" i="1" s="1"/>
  <c r="M26" i="1" s="1"/>
  <c r="E3" i="1" l="1"/>
  <c r="O20" i="2"/>
  <c r="R20" i="2" s="1"/>
  <c r="C2" i="1"/>
  <c r="O18" i="2"/>
  <c r="R18" i="2" s="1"/>
  <c r="D4" i="1"/>
  <c r="R6" i="2"/>
  <c r="S2" i="1"/>
  <c r="M93" i="1"/>
  <c r="M84" i="1"/>
  <c r="M83" i="1"/>
  <c r="M13" i="1"/>
  <c r="M103" i="1"/>
  <c r="M63" i="1"/>
  <c r="M116" i="1"/>
  <c r="K111" i="1"/>
  <c r="K108" i="1"/>
  <c r="K62" i="1"/>
  <c r="K53" i="1"/>
  <c r="K43" i="1"/>
  <c r="K8" i="1"/>
  <c r="K72" i="1"/>
  <c r="K101" i="1"/>
  <c r="K113" i="1"/>
  <c r="K74" i="1"/>
  <c r="K99" i="1"/>
  <c r="K89" i="1"/>
  <c r="M81" i="1"/>
  <c r="F70" i="1"/>
  <c r="K60" i="1"/>
  <c r="K49" i="1"/>
  <c r="K23" i="1"/>
  <c r="K116" i="1"/>
  <c r="M107" i="1"/>
  <c r="M97" i="1"/>
  <c r="M87" i="1"/>
  <c r="K81" i="1"/>
  <c r="K68" i="1"/>
  <c r="K59" i="1"/>
  <c r="M47" i="1"/>
  <c r="M21" i="1"/>
  <c r="L114" i="1"/>
  <c r="L106" i="1"/>
  <c r="K95" i="1"/>
  <c r="K87" i="1"/>
  <c r="M79" i="1"/>
  <c r="M67" i="1"/>
  <c r="F58" i="1"/>
  <c r="M44" i="1"/>
  <c r="K18" i="1"/>
  <c r="M113" i="1"/>
  <c r="F105" i="1"/>
  <c r="M94" i="1"/>
  <c r="F86" i="1"/>
  <c r="K77" i="1"/>
  <c r="K65" i="1"/>
  <c r="K56" i="1"/>
  <c r="M43" i="1"/>
  <c r="M16" i="1"/>
  <c r="L112" i="1"/>
  <c r="K103" i="1"/>
  <c r="K93" i="1"/>
  <c r="K84" i="1"/>
  <c r="M72" i="1"/>
  <c r="K63" i="1"/>
  <c r="M51" i="1"/>
  <c r="M41" i="1"/>
  <c r="M10" i="1"/>
  <c r="L90" i="1"/>
  <c r="K51" i="1"/>
  <c r="M38" i="1"/>
  <c r="L9" i="1"/>
  <c r="M110" i="1"/>
  <c r="M99" i="1"/>
  <c r="M89" i="1"/>
  <c r="K83" i="1"/>
  <c r="K71" i="1"/>
  <c r="M60" i="1"/>
  <c r="M49" i="1"/>
  <c r="K32" i="1"/>
  <c r="I107" i="1"/>
  <c r="I89" i="1"/>
  <c r="J102" i="1"/>
  <c r="H6" i="1"/>
  <c r="I110" i="1"/>
  <c r="J106" i="1"/>
  <c r="I111" i="1"/>
  <c r="I8" i="1"/>
  <c r="L109" i="1"/>
  <c r="L105" i="1"/>
  <c r="J25" i="1"/>
  <c r="J28" i="1"/>
  <c r="J31" i="1"/>
  <c r="J34" i="1"/>
  <c r="J51" i="1"/>
  <c r="J60" i="1"/>
  <c r="J63" i="1"/>
  <c r="J72" i="1"/>
  <c r="J83" i="1"/>
  <c r="J89" i="1"/>
  <c r="J113" i="1"/>
  <c r="J116" i="1"/>
  <c r="J80" i="1"/>
  <c r="J86" i="1"/>
  <c r="J17" i="1"/>
  <c r="J22" i="1"/>
  <c r="J39" i="1"/>
  <c r="J42" i="1"/>
  <c r="J45" i="1"/>
  <c r="J48" i="1"/>
  <c r="J92" i="1"/>
  <c r="J98" i="1"/>
  <c r="J105" i="1"/>
  <c r="J11" i="1"/>
  <c r="J14" i="1"/>
  <c r="J19" i="1"/>
  <c r="J36" i="1"/>
  <c r="J53" i="1"/>
  <c r="J56" i="1"/>
  <c r="J59" i="1"/>
  <c r="J62" i="1"/>
  <c r="J65" i="1"/>
  <c r="J68" i="1"/>
  <c r="J71" i="1"/>
  <c r="J74" i="1"/>
  <c r="J77" i="1"/>
  <c r="J95" i="1"/>
  <c r="J101" i="1"/>
  <c r="J108" i="1"/>
  <c r="J111" i="1"/>
  <c r="J8" i="1"/>
  <c r="J30" i="1"/>
  <c r="J82" i="1"/>
  <c r="J85" i="1"/>
  <c r="J88" i="1"/>
  <c r="J91" i="1"/>
  <c r="J24" i="1"/>
  <c r="J27" i="1"/>
  <c r="J33" i="1"/>
  <c r="J50" i="1"/>
  <c r="J10" i="1"/>
  <c r="J13" i="1"/>
  <c r="J16" i="1"/>
  <c r="J21" i="1"/>
  <c r="J38" i="1"/>
  <c r="J41" i="1"/>
  <c r="J44" i="1"/>
  <c r="J47" i="1"/>
  <c r="J67" i="1"/>
  <c r="J79" i="1"/>
  <c r="J94" i="1"/>
  <c r="J97" i="1"/>
  <c r="J107" i="1"/>
  <c r="J110" i="1"/>
  <c r="J114" i="1"/>
  <c r="J20" i="1"/>
  <c r="J46" i="1"/>
  <c r="J66" i="1"/>
  <c r="J78" i="1"/>
  <c r="J26" i="1"/>
  <c r="J29" i="1"/>
  <c r="J35" i="1"/>
  <c r="J52" i="1"/>
  <c r="J55" i="1"/>
  <c r="J58" i="1"/>
  <c r="J61" i="1"/>
  <c r="J64" i="1"/>
  <c r="J70" i="1"/>
  <c r="J73" i="1"/>
  <c r="J76" i="1"/>
  <c r="J90" i="1"/>
  <c r="J100" i="1"/>
  <c r="J9" i="1"/>
  <c r="J37" i="1"/>
  <c r="J40" i="1"/>
  <c r="J75" i="1"/>
  <c r="J18" i="1"/>
  <c r="J23" i="1"/>
  <c r="J32" i="1"/>
  <c r="J43" i="1"/>
  <c r="J49" i="1"/>
  <c r="J81" i="1"/>
  <c r="J84" i="1"/>
  <c r="J87" i="1"/>
  <c r="J93" i="1"/>
  <c r="J99" i="1"/>
  <c r="J103" i="1"/>
  <c r="J12" i="1"/>
  <c r="J15" i="1"/>
  <c r="J54" i="1"/>
  <c r="J57" i="1"/>
  <c r="J69" i="1"/>
  <c r="I17" i="1"/>
  <c r="I22" i="1"/>
  <c r="I39" i="1"/>
  <c r="I42" i="1"/>
  <c r="I45" i="1"/>
  <c r="I48" i="1"/>
  <c r="I80" i="1"/>
  <c r="I86" i="1"/>
  <c r="I92" i="1"/>
  <c r="I98" i="1"/>
  <c r="I105" i="1"/>
  <c r="I112" i="1"/>
  <c r="I62" i="1"/>
  <c r="I65" i="1"/>
  <c r="I68" i="1"/>
  <c r="I71" i="1"/>
  <c r="I74" i="1"/>
  <c r="I11" i="1"/>
  <c r="I14" i="1"/>
  <c r="I19" i="1"/>
  <c r="I36" i="1"/>
  <c r="I53" i="1"/>
  <c r="I56" i="1"/>
  <c r="I59" i="1"/>
  <c r="I77" i="1"/>
  <c r="I95" i="1"/>
  <c r="I101" i="1"/>
  <c r="I24" i="1"/>
  <c r="I27" i="1"/>
  <c r="I30" i="1"/>
  <c r="I33" i="1"/>
  <c r="I50" i="1"/>
  <c r="I82" i="1"/>
  <c r="I85" i="1"/>
  <c r="I88" i="1"/>
  <c r="I91" i="1"/>
  <c r="I104" i="1"/>
  <c r="I115" i="1"/>
  <c r="I10" i="1"/>
  <c r="I13" i="1"/>
  <c r="I16" i="1"/>
  <c r="I21" i="1"/>
  <c r="I38" i="1"/>
  <c r="I41" i="1"/>
  <c r="I44" i="1"/>
  <c r="I47" i="1"/>
  <c r="I67" i="1"/>
  <c r="I79" i="1"/>
  <c r="I94" i="1"/>
  <c r="I97" i="1"/>
  <c r="I26" i="1"/>
  <c r="I29" i="1"/>
  <c r="I35" i="1"/>
  <c r="I52" i="1"/>
  <c r="I55" i="1"/>
  <c r="I58" i="1"/>
  <c r="I61" i="1"/>
  <c r="I64" i="1"/>
  <c r="I70" i="1"/>
  <c r="I73" i="1"/>
  <c r="I76" i="1"/>
  <c r="I90" i="1"/>
  <c r="I100" i="1"/>
  <c r="I114" i="1"/>
  <c r="I9" i="1"/>
  <c r="I28" i="1"/>
  <c r="I60" i="1"/>
  <c r="I18" i="1"/>
  <c r="I23" i="1"/>
  <c r="I32" i="1"/>
  <c r="I43" i="1"/>
  <c r="I49" i="1"/>
  <c r="I81" i="1"/>
  <c r="I84" i="1"/>
  <c r="I87" i="1"/>
  <c r="I93" i="1"/>
  <c r="I99" i="1"/>
  <c r="I103" i="1"/>
  <c r="I25" i="1"/>
  <c r="I34" i="1"/>
  <c r="I63" i="1"/>
  <c r="I12" i="1"/>
  <c r="I15" i="1"/>
  <c r="I20" i="1"/>
  <c r="I37" i="1"/>
  <c r="I40" i="1"/>
  <c r="I46" i="1"/>
  <c r="I54" i="1"/>
  <c r="I57" i="1"/>
  <c r="I66" i="1"/>
  <c r="I69" i="1"/>
  <c r="I75" i="1"/>
  <c r="I78" i="1"/>
  <c r="I96" i="1"/>
  <c r="I102" i="1"/>
  <c r="I106" i="1"/>
  <c r="I109" i="1"/>
  <c r="I31" i="1"/>
  <c r="I51" i="1"/>
  <c r="I72" i="1"/>
  <c r="J109" i="1"/>
  <c r="I116" i="1"/>
  <c r="J112" i="1"/>
  <c r="J104" i="1"/>
  <c r="L18" i="1"/>
  <c r="L23" i="1"/>
  <c r="L32" i="1"/>
  <c r="L43" i="1"/>
  <c r="L49" i="1"/>
  <c r="L81" i="1"/>
  <c r="L84" i="1"/>
  <c r="L87" i="1"/>
  <c r="L93" i="1"/>
  <c r="L99" i="1"/>
  <c r="L103" i="1"/>
  <c r="L75" i="1"/>
  <c r="L78" i="1"/>
  <c r="L96" i="1"/>
  <c r="L12" i="1"/>
  <c r="L15" i="1"/>
  <c r="L20" i="1"/>
  <c r="L37" i="1"/>
  <c r="L40" i="1"/>
  <c r="L46" i="1"/>
  <c r="L54" i="1"/>
  <c r="L57" i="1"/>
  <c r="L66" i="1"/>
  <c r="L69" i="1"/>
  <c r="L102" i="1"/>
  <c r="L25" i="1"/>
  <c r="L28" i="1"/>
  <c r="L31" i="1"/>
  <c r="L34" i="1"/>
  <c r="L51" i="1"/>
  <c r="L60" i="1"/>
  <c r="L63" i="1"/>
  <c r="L72" i="1"/>
  <c r="L83" i="1"/>
  <c r="L89" i="1"/>
  <c r="L113" i="1"/>
  <c r="L116" i="1"/>
  <c r="L92" i="1"/>
  <c r="L17" i="1"/>
  <c r="L22" i="1"/>
  <c r="L39" i="1"/>
  <c r="L42" i="1"/>
  <c r="L45" i="1"/>
  <c r="L48" i="1"/>
  <c r="L80" i="1"/>
  <c r="L86" i="1"/>
  <c r="L98" i="1"/>
  <c r="L11" i="1"/>
  <c r="L14" i="1"/>
  <c r="L19" i="1"/>
  <c r="L36" i="1"/>
  <c r="L53" i="1"/>
  <c r="L56" i="1"/>
  <c r="L59" i="1"/>
  <c r="L62" i="1"/>
  <c r="L65" i="1"/>
  <c r="L68" i="1"/>
  <c r="L71" i="1"/>
  <c r="L74" i="1"/>
  <c r="L77" i="1"/>
  <c r="L95" i="1"/>
  <c r="L101" i="1"/>
  <c r="L108" i="1"/>
  <c r="L111" i="1"/>
  <c r="L8" i="1"/>
  <c r="L55" i="1"/>
  <c r="L70" i="1"/>
  <c r="L73" i="1"/>
  <c r="L24" i="1"/>
  <c r="L27" i="1"/>
  <c r="L30" i="1"/>
  <c r="L33" i="1"/>
  <c r="L50" i="1"/>
  <c r="L82" i="1"/>
  <c r="L85" i="1"/>
  <c r="L88" i="1"/>
  <c r="L91" i="1"/>
  <c r="L104" i="1"/>
  <c r="L115" i="1"/>
  <c r="L29" i="1"/>
  <c r="L52" i="1"/>
  <c r="L58" i="1"/>
  <c r="L10" i="1"/>
  <c r="L13" i="1"/>
  <c r="L16" i="1"/>
  <c r="L21" i="1"/>
  <c r="L38" i="1"/>
  <c r="L41" i="1"/>
  <c r="L44" i="1"/>
  <c r="L47" i="1"/>
  <c r="L67" i="1"/>
  <c r="L79" i="1"/>
  <c r="L94" i="1"/>
  <c r="L97" i="1"/>
  <c r="L107" i="1"/>
  <c r="L110" i="1"/>
  <c r="L26" i="1"/>
  <c r="L35" i="1"/>
  <c r="L61" i="1"/>
  <c r="L64" i="1"/>
  <c r="L76" i="1"/>
  <c r="J115" i="1"/>
  <c r="I108" i="1"/>
  <c r="I83" i="1"/>
  <c r="K9" i="1"/>
  <c r="M115" i="1"/>
  <c r="K114" i="1"/>
  <c r="F112" i="1"/>
  <c r="M104" i="1"/>
  <c r="K100" i="1"/>
  <c r="M91" i="1"/>
  <c r="K90" i="1"/>
  <c r="M88" i="1"/>
  <c r="M85" i="1"/>
  <c r="M82" i="1"/>
  <c r="K76" i="1"/>
  <c r="K73" i="1"/>
  <c r="F72" i="1"/>
  <c r="K70" i="1"/>
  <c r="K64" i="1"/>
  <c r="K61" i="1"/>
  <c r="F60" i="1"/>
  <c r="K58" i="1"/>
  <c r="K55" i="1"/>
  <c r="K52" i="1"/>
  <c r="M50" i="1"/>
  <c r="K35" i="1"/>
  <c r="M33" i="1"/>
  <c r="M30" i="1"/>
  <c r="K29" i="1"/>
  <c r="M27" i="1"/>
  <c r="K26" i="1"/>
  <c r="M24" i="1"/>
  <c r="F113" i="1"/>
  <c r="M111" i="1"/>
  <c r="K110" i="1"/>
  <c r="M108" i="1"/>
  <c r="K107" i="1"/>
  <c r="M101" i="1"/>
  <c r="K97" i="1"/>
  <c r="M95" i="1"/>
  <c r="K94" i="1"/>
  <c r="K79" i="1"/>
  <c r="M77" i="1"/>
  <c r="M74" i="1"/>
  <c r="M71" i="1"/>
  <c r="M68" i="1"/>
  <c r="K67" i="1"/>
  <c r="M65" i="1"/>
  <c r="M62" i="1"/>
  <c r="M59" i="1"/>
  <c r="M56" i="1"/>
  <c r="M53" i="1"/>
  <c r="K47" i="1"/>
  <c r="F46" i="1"/>
  <c r="K44" i="1"/>
  <c r="K41" i="1"/>
  <c r="K38" i="1"/>
  <c r="M36" i="1"/>
  <c r="K21" i="1"/>
  <c r="M19" i="1"/>
  <c r="K16" i="1"/>
  <c r="M14" i="1"/>
  <c r="K13" i="1"/>
  <c r="M11" i="1"/>
  <c r="K10" i="1"/>
  <c r="G6" i="1"/>
  <c r="K115" i="1"/>
  <c r="M112" i="1"/>
  <c r="M105" i="1"/>
  <c r="K104" i="1"/>
  <c r="M98" i="1"/>
  <c r="M92" i="1"/>
  <c r="K91" i="1"/>
  <c r="K88" i="1"/>
  <c r="M86" i="1"/>
  <c r="K85" i="1"/>
  <c r="F84" i="1"/>
  <c r="K82" i="1"/>
  <c r="M80" i="1"/>
  <c r="K50" i="1"/>
  <c r="M48" i="1"/>
  <c r="M45" i="1"/>
  <c r="M42" i="1"/>
  <c r="M39" i="1"/>
  <c r="K33" i="1"/>
  <c r="F32" i="1"/>
  <c r="K30" i="1"/>
  <c r="K27" i="1"/>
  <c r="K24" i="1"/>
  <c r="M22" i="1"/>
  <c r="M17" i="1"/>
  <c r="K36" i="1"/>
  <c r="M34" i="1"/>
  <c r="M31" i="1"/>
  <c r="M28" i="1"/>
  <c r="M25" i="1"/>
  <c r="K19" i="1"/>
  <c r="K14" i="1"/>
  <c r="K11" i="1"/>
  <c r="K112" i="1"/>
  <c r="M109" i="1"/>
  <c r="M106" i="1"/>
  <c r="K105" i="1"/>
  <c r="M102" i="1"/>
  <c r="K98" i="1"/>
  <c r="M96" i="1"/>
  <c r="K92" i="1"/>
  <c r="K86" i="1"/>
  <c r="K80" i="1"/>
  <c r="M78" i="1"/>
  <c r="M75" i="1"/>
  <c r="M69" i="1"/>
  <c r="M66" i="1"/>
  <c r="M57" i="1"/>
  <c r="M54" i="1"/>
  <c r="K48" i="1"/>
  <c r="M46" i="1"/>
  <c r="K45" i="1"/>
  <c r="F44" i="1"/>
  <c r="K42" i="1"/>
  <c r="M40" i="1"/>
  <c r="K39" i="1"/>
  <c r="M37" i="1"/>
  <c r="K22" i="1"/>
  <c r="M20" i="1"/>
  <c r="K17" i="1"/>
  <c r="M15" i="1"/>
  <c r="M12" i="1"/>
  <c r="M18" i="1"/>
  <c r="K34" i="1"/>
  <c r="M32" i="1"/>
  <c r="K31" i="1"/>
  <c r="F30" i="1"/>
  <c r="K28" i="1"/>
  <c r="K25" i="1"/>
  <c r="M23" i="1"/>
  <c r="M9" i="1"/>
  <c r="M114" i="1"/>
  <c r="K109" i="1"/>
  <c r="F108" i="1"/>
  <c r="K106" i="1"/>
  <c r="K102" i="1"/>
  <c r="M100" i="1"/>
  <c r="K96" i="1"/>
  <c r="M90" i="1"/>
  <c r="K78" i="1"/>
  <c r="M76" i="1"/>
  <c r="K75" i="1"/>
  <c r="M73" i="1"/>
  <c r="M70" i="1"/>
  <c r="K69" i="1"/>
  <c r="K66" i="1"/>
  <c r="M64" i="1"/>
  <c r="M61" i="1"/>
  <c r="M58" i="1"/>
  <c r="K57" i="1"/>
  <c r="M55" i="1"/>
  <c r="K54" i="1"/>
  <c r="M52" i="1"/>
  <c r="K46" i="1"/>
  <c r="K40" i="1"/>
  <c r="K37" i="1"/>
  <c r="M35" i="1"/>
  <c r="M29" i="1"/>
  <c r="K20" i="1"/>
  <c r="K15" i="1"/>
  <c r="R16" i="2"/>
  <c r="R17" i="2"/>
  <c r="R15" i="2"/>
  <c r="R14" i="2"/>
  <c r="F114" i="1"/>
  <c r="F102" i="1"/>
  <c r="F99" i="1"/>
  <c r="F94" i="1"/>
  <c r="F91" i="1"/>
  <c r="F82" i="1"/>
  <c r="F56" i="1"/>
  <c r="F42" i="1"/>
  <c r="F28" i="1"/>
  <c r="F109" i="1"/>
  <c r="F80" i="1"/>
  <c r="F68" i="1"/>
  <c r="F115" i="1"/>
  <c r="F106" i="1"/>
  <c r="F95" i="1"/>
  <c r="F92" i="1"/>
  <c r="F78" i="1"/>
  <c r="F66" i="1"/>
  <c r="F54" i="1"/>
  <c r="F40" i="1"/>
  <c r="F26" i="1"/>
  <c r="F116" i="1"/>
  <c r="F110" i="1"/>
  <c r="F103" i="1"/>
  <c r="F100" i="1"/>
  <c r="F64" i="1"/>
  <c r="F52" i="1"/>
  <c r="F38" i="1"/>
  <c r="F24" i="1"/>
  <c r="F107" i="1"/>
  <c r="F104" i="1"/>
  <c r="F76" i="1"/>
  <c r="F50" i="1"/>
  <c r="F36" i="1"/>
  <c r="F22" i="1"/>
  <c r="F9" i="1"/>
  <c r="F111" i="1"/>
  <c r="F88" i="1"/>
  <c r="F74" i="1"/>
  <c r="F62" i="1"/>
  <c r="F48" i="1"/>
  <c r="F34" i="1"/>
  <c r="F20" i="1"/>
  <c r="F96" i="1"/>
  <c r="F97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10" i="1"/>
  <c r="F11" i="1"/>
  <c r="F12" i="1"/>
  <c r="F13" i="1"/>
  <c r="F14" i="1"/>
  <c r="F15" i="1"/>
  <c r="F16" i="1"/>
  <c r="F17" i="1"/>
  <c r="F18" i="1"/>
  <c r="F8" i="1"/>
  <c r="F98" i="1"/>
  <c r="F90" i="1"/>
  <c r="F101" i="1"/>
  <c r="F93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E4" i="1" l="1"/>
  <c r="E6" i="1" s="1"/>
  <c r="E30" i="1" s="1"/>
  <c r="Q3" i="1"/>
  <c r="C4" i="1"/>
  <c r="Q2" i="1"/>
  <c r="T2" i="1" s="1"/>
  <c r="H28" i="1"/>
  <c r="H31" i="1"/>
  <c r="H60" i="1"/>
  <c r="H92" i="1"/>
  <c r="H34" i="1"/>
  <c r="H54" i="1"/>
  <c r="H93" i="1"/>
  <c r="H32" i="1"/>
  <c r="H113" i="1"/>
  <c r="H74" i="1"/>
  <c r="H102" i="1"/>
  <c r="H46" i="1"/>
  <c r="H21" i="1"/>
  <c r="H43" i="1"/>
  <c r="H37" i="1"/>
  <c r="H49" i="1"/>
  <c r="H20" i="1"/>
  <c r="H23" i="1"/>
  <c r="H52" i="1"/>
  <c r="H85" i="1"/>
  <c r="H41" i="1"/>
  <c r="H83" i="1"/>
  <c r="H19" i="1"/>
  <c r="H112" i="1"/>
  <c r="H61" i="1"/>
  <c r="H98" i="1"/>
  <c r="H33" i="1"/>
  <c r="H77" i="1"/>
  <c r="H12" i="1"/>
  <c r="H15" i="1"/>
  <c r="H16" i="1"/>
  <c r="H47" i="1"/>
  <c r="H82" i="1"/>
  <c r="H106" i="1"/>
  <c r="H38" i="1"/>
  <c r="H80" i="1"/>
  <c r="H10" i="1"/>
  <c r="H111" i="1"/>
  <c r="H58" i="1"/>
  <c r="H95" i="1"/>
  <c r="H45" i="1"/>
  <c r="H114" i="1"/>
  <c r="H84" i="1"/>
  <c r="H87" i="1"/>
  <c r="H105" i="1"/>
  <c r="H39" i="1"/>
  <c r="H69" i="1"/>
  <c r="H89" i="1"/>
  <c r="H25" i="1"/>
  <c r="H67" i="1"/>
  <c r="H8" i="1"/>
  <c r="H110" i="1"/>
  <c r="H81" i="1"/>
  <c r="H17" i="1"/>
  <c r="H79" i="1"/>
  <c r="H72" i="1"/>
  <c r="H90" i="1"/>
  <c r="H24" i="1"/>
  <c r="H66" i="1"/>
  <c r="H86" i="1"/>
  <c r="H22" i="1"/>
  <c r="H64" i="1"/>
  <c r="H9" i="1"/>
  <c r="H109" i="1"/>
  <c r="H42" i="1"/>
  <c r="H78" i="1"/>
  <c r="H75" i="1"/>
  <c r="H97" i="1"/>
  <c r="H71" i="1"/>
  <c r="H59" i="1"/>
  <c r="H18" i="1"/>
  <c r="H104" i="1"/>
  <c r="H53" i="1"/>
  <c r="H73" i="1"/>
  <c r="H13" i="1"/>
  <c r="H51" i="1"/>
  <c r="H116" i="1"/>
  <c r="H108" i="1"/>
  <c r="H29" i="1"/>
  <c r="H65" i="1"/>
  <c r="H36" i="1"/>
  <c r="H57" i="1"/>
  <c r="H56" i="1"/>
  <c r="H44" i="1"/>
  <c r="H88" i="1"/>
  <c r="H99" i="1"/>
  <c r="H50" i="1"/>
  <c r="H70" i="1"/>
  <c r="H107" i="1"/>
  <c r="H48" i="1"/>
  <c r="H115" i="1"/>
  <c r="H101" i="1"/>
  <c r="H26" i="1"/>
  <c r="H62" i="1"/>
  <c r="H96" i="1"/>
  <c r="H35" i="1"/>
  <c r="G91" i="1"/>
  <c r="G95" i="1"/>
  <c r="G111" i="1"/>
  <c r="G100" i="1"/>
  <c r="G106" i="1"/>
  <c r="G113" i="1"/>
  <c r="G112" i="1"/>
  <c r="G92" i="1"/>
  <c r="G103" i="1"/>
  <c r="G115" i="1"/>
  <c r="G109" i="1"/>
  <c r="G99" i="1"/>
  <c r="G21" i="1"/>
  <c r="G29" i="1"/>
  <c r="G37" i="1"/>
  <c r="G45" i="1"/>
  <c r="G53" i="1"/>
  <c r="G61" i="1"/>
  <c r="G69" i="1"/>
  <c r="G77" i="1"/>
  <c r="G85" i="1"/>
  <c r="G14" i="1"/>
  <c r="G102" i="1"/>
  <c r="G110" i="1"/>
  <c r="G97" i="1"/>
  <c r="G22" i="1"/>
  <c r="G30" i="1"/>
  <c r="G38" i="1"/>
  <c r="G46" i="1"/>
  <c r="G54" i="1"/>
  <c r="G62" i="1"/>
  <c r="G70" i="1"/>
  <c r="G78" i="1"/>
  <c r="G86" i="1"/>
  <c r="G15" i="1"/>
  <c r="G23" i="1"/>
  <c r="G31" i="1"/>
  <c r="G39" i="1"/>
  <c r="G47" i="1"/>
  <c r="G55" i="1"/>
  <c r="G63" i="1"/>
  <c r="G71" i="1"/>
  <c r="G79" i="1"/>
  <c r="G87" i="1"/>
  <c r="G16" i="1"/>
  <c r="G94" i="1"/>
  <c r="G114" i="1"/>
  <c r="G105" i="1"/>
  <c r="G107" i="1"/>
  <c r="G96" i="1"/>
  <c r="G89" i="1"/>
  <c r="G24" i="1"/>
  <c r="G32" i="1"/>
  <c r="G40" i="1"/>
  <c r="G48" i="1"/>
  <c r="G56" i="1"/>
  <c r="G64" i="1"/>
  <c r="G72" i="1"/>
  <c r="G80" i="1"/>
  <c r="G88" i="1"/>
  <c r="G17" i="1"/>
  <c r="G20" i="1"/>
  <c r="G68" i="1"/>
  <c r="G93" i="1"/>
  <c r="G116" i="1"/>
  <c r="G25" i="1"/>
  <c r="G33" i="1"/>
  <c r="G41" i="1"/>
  <c r="G49" i="1"/>
  <c r="G57" i="1"/>
  <c r="G65" i="1"/>
  <c r="G73" i="1"/>
  <c r="G81" i="1"/>
  <c r="G10" i="1"/>
  <c r="G18" i="1"/>
  <c r="G9" i="1"/>
  <c r="G44" i="1"/>
  <c r="G13" i="1"/>
  <c r="G108" i="1"/>
  <c r="G98" i="1"/>
  <c r="G26" i="1"/>
  <c r="G34" i="1"/>
  <c r="G42" i="1"/>
  <c r="G50" i="1"/>
  <c r="G58" i="1"/>
  <c r="G66" i="1"/>
  <c r="G74" i="1"/>
  <c r="G82" i="1"/>
  <c r="G11" i="1"/>
  <c r="G8" i="1"/>
  <c r="G28" i="1"/>
  <c r="G52" i="1"/>
  <c r="G76" i="1"/>
  <c r="G104" i="1"/>
  <c r="G19" i="1"/>
  <c r="G27" i="1"/>
  <c r="G35" i="1"/>
  <c r="G43" i="1"/>
  <c r="G51" i="1"/>
  <c r="G59" i="1"/>
  <c r="G67" i="1"/>
  <c r="G75" i="1"/>
  <c r="G83" i="1"/>
  <c r="G12" i="1"/>
  <c r="G101" i="1"/>
  <c r="G90" i="1"/>
  <c r="G36" i="1"/>
  <c r="G60" i="1"/>
  <c r="G84" i="1"/>
  <c r="D6" i="1"/>
  <c r="H30" i="1"/>
  <c r="H11" i="1"/>
  <c r="H14" i="1"/>
  <c r="H68" i="1"/>
  <c r="H91" i="1"/>
  <c r="H27" i="1"/>
  <c r="H94" i="1"/>
  <c r="H100" i="1"/>
  <c r="H55" i="1"/>
  <c r="H76" i="1"/>
  <c r="H103" i="1"/>
  <c r="H40" i="1"/>
  <c r="H63" i="1"/>
  <c r="E19" i="1" l="1"/>
  <c r="E89" i="1"/>
  <c r="E10" i="1"/>
  <c r="E15" i="1"/>
  <c r="E84" i="1"/>
  <c r="E56" i="1"/>
  <c r="E109" i="1"/>
  <c r="E115" i="1"/>
  <c r="E68" i="1"/>
  <c r="E29" i="1"/>
  <c r="E47" i="1"/>
  <c r="E99" i="1"/>
  <c r="E75" i="1"/>
  <c r="E36" i="1"/>
  <c r="E86" i="1"/>
  <c r="E67" i="1"/>
  <c r="E90" i="1"/>
  <c r="E58" i="1"/>
  <c r="E50" i="1"/>
  <c r="E52" i="1"/>
  <c r="E43" i="1"/>
  <c r="E113" i="1"/>
  <c r="E103" i="1"/>
  <c r="E20" i="1"/>
  <c r="E78" i="1"/>
  <c r="E114" i="1"/>
  <c r="E77" i="1"/>
  <c r="E81" i="1"/>
  <c r="E22" i="1"/>
  <c r="E105" i="1"/>
  <c r="E97" i="1"/>
  <c r="E12" i="1"/>
  <c r="E116" i="1"/>
  <c r="E14" i="1"/>
  <c r="E45" i="1"/>
  <c r="E88" i="1"/>
  <c r="E93" i="1"/>
  <c r="E9" i="1"/>
  <c r="E110" i="1"/>
  <c r="E101" i="1"/>
  <c r="E44" i="1"/>
  <c r="E83" i="1"/>
  <c r="E8" i="1"/>
  <c r="E42" i="1"/>
  <c r="E65" i="1"/>
  <c r="E95" i="1"/>
  <c r="E70" i="1"/>
  <c r="E69" i="1"/>
  <c r="E72" i="1"/>
  <c r="E23" i="1"/>
  <c r="E17" i="1"/>
  <c r="E100" i="1"/>
  <c r="E104" i="1"/>
  <c r="E51" i="1"/>
  <c r="E18" i="1"/>
  <c r="E21" i="1"/>
  <c r="E64" i="1"/>
  <c r="E61" i="1"/>
  <c r="E16" i="1"/>
  <c r="E76" i="1"/>
  <c r="E37" i="1"/>
  <c r="E35" i="1"/>
  <c r="E74" i="1"/>
  <c r="E25" i="1"/>
  <c r="E24" i="1"/>
  <c r="E102" i="1"/>
  <c r="E92" i="1"/>
  <c r="E28" i="1"/>
  <c r="E91" i="1"/>
  <c r="E27" i="1"/>
  <c r="E98" i="1"/>
  <c r="E34" i="1"/>
  <c r="E73" i="1"/>
  <c r="E49" i="1"/>
  <c r="E48" i="1"/>
  <c r="E79" i="1"/>
  <c r="E87" i="1"/>
  <c r="E62" i="1"/>
  <c r="E112" i="1"/>
  <c r="E26" i="1"/>
  <c r="E57" i="1"/>
  <c r="E33" i="1"/>
  <c r="E40" i="1"/>
  <c r="E71" i="1"/>
  <c r="E63" i="1"/>
  <c r="E54" i="1"/>
  <c r="E13" i="1"/>
  <c r="E82" i="1"/>
  <c r="E106" i="1"/>
  <c r="E41" i="1"/>
  <c r="E96" i="1"/>
  <c r="E32" i="1"/>
  <c r="E55" i="1"/>
  <c r="E39" i="1"/>
  <c r="E46" i="1"/>
  <c r="E38" i="1"/>
  <c r="E53" i="1"/>
  <c r="E60" i="1"/>
  <c r="E85" i="1"/>
  <c r="E59" i="1"/>
  <c r="E111" i="1"/>
  <c r="E66" i="1"/>
  <c r="E11" i="1"/>
  <c r="E107" i="1"/>
  <c r="E80" i="1"/>
  <c r="E108" i="1"/>
  <c r="E31" i="1"/>
  <c r="E94" i="1"/>
  <c r="C6" i="1"/>
  <c r="Q4" i="1"/>
  <c r="T4" i="1" s="1"/>
  <c r="D15" i="1"/>
  <c r="D111" i="1"/>
  <c r="D70" i="1"/>
  <c r="D63" i="1"/>
  <c r="D101" i="1"/>
  <c r="D54" i="1"/>
  <c r="D108" i="1"/>
  <c r="D44" i="1"/>
  <c r="D91" i="1"/>
  <c r="D27" i="1"/>
  <c r="D82" i="1"/>
  <c r="D17" i="1"/>
  <c r="D65" i="1"/>
  <c r="D104" i="1"/>
  <c r="D40" i="1"/>
  <c r="D87" i="1"/>
  <c r="D88" i="1"/>
  <c r="D29" i="1"/>
  <c r="D110" i="1"/>
  <c r="D45" i="1"/>
  <c r="D78" i="1"/>
  <c r="D31" i="1"/>
  <c r="D100" i="1"/>
  <c r="D36" i="1"/>
  <c r="D83" i="1"/>
  <c r="D19" i="1"/>
  <c r="D74" i="1"/>
  <c r="D57" i="1"/>
  <c r="D96" i="1"/>
  <c r="D32" i="1"/>
  <c r="D103" i="1"/>
  <c r="D92" i="1"/>
  <c r="D28" i="1"/>
  <c r="D113" i="1"/>
  <c r="D21" i="1"/>
  <c r="D69" i="1"/>
  <c r="D102" i="1"/>
  <c r="D37" i="1"/>
  <c r="D94" i="1"/>
  <c r="D84" i="1"/>
  <c r="D20" i="1"/>
  <c r="D67" i="1"/>
  <c r="D10" i="1"/>
  <c r="D58" i="1"/>
  <c r="D105" i="1"/>
  <c r="D41" i="1"/>
  <c r="D80" i="1"/>
  <c r="D85" i="1"/>
  <c r="D116" i="1"/>
  <c r="D90" i="1"/>
  <c r="D49" i="1"/>
  <c r="D14" i="1"/>
  <c r="D46" i="1"/>
  <c r="D79" i="1"/>
  <c r="D12" i="1"/>
  <c r="D71" i="1"/>
  <c r="D76" i="1"/>
  <c r="D11" i="1"/>
  <c r="D59" i="1"/>
  <c r="D114" i="1"/>
  <c r="D50" i="1"/>
  <c r="D97" i="1"/>
  <c r="D33" i="1"/>
  <c r="D72" i="1"/>
  <c r="D39" i="1"/>
  <c r="D77" i="1"/>
  <c r="D52" i="1"/>
  <c r="D26" i="1"/>
  <c r="D48" i="1"/>
  <c r="D22" i="1"/>
  <c r="D66" i="1"/>
  <c r="D93" i="1"/>
  <c r="D23" i="1"/>
  <c r="D61" i="1"/>
  <c r="D13" i="1"/>
  <c r="D53" i="1"/>
  <c r="D68" i="1"/>
  <c r="D115" i="1"/>
  <c r="D51" i="1"/>
  <c r="D106" i="1"/>
  <c r="D42" i="1"/>
  <c r="D89" i="1"/>
  <c r="D25" i="1"/>
  <c r="D64" i="1"/>
  <c r="D86" i="1"/>
  <c r="D99" i="1"/>
  <c r="D73" i="1"/>
  <c r="D55" i="1"/>
  <c r="D75" i="1"/>
  <c r="D24" i="1"/>
  <c r="D62" i="1"/>
  <c r="D47" i="1"/>
  <c r="D109" i="1"/>
  <c r="D38" i="1"/>
  <c r="D95" i="1"/>
  <c r="D30" i="1"/>
  <c r="D60" i="1"/>
  <c r="D107" i="1"/>
  <c r="D43" i="1"/>
  <c r="D98" i="1"/>
  <c r="D34" i="1"/>
  <c r="D81" i="1"/>
  <c r="D16" i="1"/>
  <c r="D56" i="1"/>
  <c r="D8" i="1"/>
  <c r="D35" i="1"/>
  <c r="D112" i="1"/>
  <c r="D9" i="1"/>
  <c r="D18" i="1"/>
  <c r="T6" i="1" l="1"/>
  <c r="C49" i="1"/>
  <c r="Q49" i="1" s="1"/>
  <c r="C59" i="1"/>
  <c r="Q59" i="1" s="1"/>
  <c r="C86" i="1"/>
  <c r="Q86" i="1" s="1"/>
  <c r="C99" i="1"/>
  <c r="Q99" i="1" s="1"/>
  <c r="C22" i="1"/>
  <c r="Q22" i="1" s="1"/>
  <c r="C58" i="1"/>
  <c r="Q58" i="1" s="1"/>
  <c r="C57" i="1"/>
  <c r="Q57" i="1" s="1"/>
  <c r="C54" i="1"/>
  <c r="Q54" i="1" s="1"/>
  <c r="C67" i="1"/>
  <c r="Q67" i="1" s="1"/>
  <c r="C51" i="1"/>
  <c r="Q51" i="1" s="1"/>
  <c r="C102" i="1"/>
  <c r="Q102" i="1" s="1"/>
  <c r="C113" i="1"/>
  <c r="Q113" i="1" s="1"/>
  <c r="C48" i="1"/>
  <c r="Q48" i="1" s="1"/>
  <c r="C88" i="1"/>
  <c r="Q88" i="1" s="1"/>
  <c r="C23" i="1"/>
  <c r="Q23" i="1" s="1"/>
  <c r="C69" i="1"/>
  <c r="Q69" i="1" s="1"/>
  <c r="C34" i="1"/>
  <c r="Q34" i="1" s="1"/>
  <c r="C46" i="1"/>
  <c r="Q46" i="1" s="1"/>
  <c r="C74" i="1"/>
  <c r="Q74" i="1" s="1"/>
  <c r="C45" i="1"/>
  <c r="Q45" i="1" s="1"/>
  <c r="C43" i="1"/>
  <c r="Q43" i="1" s="1"/>
  <c r="C42" i="1"/>
  <c r="Q42" i="1" s="1"/>
  <c r="C53" i="1"/>
  <c r="Q53" i="1" s="1"/>
  <c r="C38" i="1"/>
  <c r="Q38" i="1" s="1"/>
  <c r="C90" i="1"/>
  <c r="Q90" i="1" s="1"/>
  <c r="C105" i="1"/>
  <c r="Q105" i="1" s="1"/>
  <c r="C40" i="1"/>
  <c r="Q40" i="1" s="1"/>
  <c r="C80" i="1"/>
  <c r="Q80" i="1" s="1"/>
  <c r="C15" i="1"/>
  <c r="Q15" i="1" s="1"/>
  <c r="C61" i="1"/>
  <c r="Q61" i="1" s="1"/>
  <c r="C35" i="1"/>
  <c r="Q35" i="1" s="1"/>
  <c r="C19" i="1"/>
  <c r="Q19" i="1" s="1"/>
  <c r="C18" i="1"/>
  <c r="Q18" i="1" s="1"/>
  <c r="C27" i="1"/>
  <c r="Q27" i="1" s="1"/>
  <c r="C63" i="1"/>
  <c r="Q63" i="1" s="1"/>
  <c r="C89" i="1"/>
  <c r="Q89" i="1" s="1"/>
  <c r="C24" i="1"/>
  <c r="Q24" i="1" s="1"/>
  <c r="C109" i="1"/>
  <c r="Q109" i="1" s="1"/>
  <c r="C44" i="1"/>
  <c r="Q44" i="1" s="1"/>
  <c r="C84" i="1"/>
  <c r="Q84" i="1" s="1"/>
  <c r="C78" i="1"/>
  <c r="Q78" i="1" s="1"/>
  <c r="C25" i="1"/>
  <c r="Q25" i="1" s="1"/>
  <c r="C104" i="1"/>
  <c r="Q104" i="1" s="1"/>
  <c r="C85" i="1"/>
  <c r="Q85" i="1" s="1"/>
  <c r="C71" i="1"/>
  <c r="Q71" i="1" s="1"/>
  <c r="C79" i="1"/>
  <c r="Q79" i="1" s="1"/>
  <c r="C115" i="1"/>
  <c r="Q115" i="1" s="1"/>
  <c r="C56" i="1"/>
  <c r="Q56" i="1" s="1"/>
  <c r="C31" i="1"/>
  <c r="Q31" i="1" s="1"/>
  <c r="C87" i="1"/>
  <c r="Q87" i="1" s="1"/>
  <c r="C111" i="1"/>
  <c r="Q111" i="1" s="1"/>
  <c r="C33" i="1"/>
  <c r="Q33" i="1" s="1"/>
  <c r="C30" i="1"/>
  <c r="Q30" i="1" s="1"/>
  <c r="C29" i="1"/>
  <c r="Q29" i="1" s="1"/>
  <c r="C41" i="1"/>
  <c r="Q41" i="1" s="1"/>
  <c r="C26" i="1"/>
  <c r="Q26" i="1" s="1"/>
  <c r="C76" i="1"/>
  <c r="Q76" i="1" s="1"/>
  <c r="C97" i="1"/>
  <c r="Q97" i="1" s="1"/>
  <c r="C32" i="1"/>
  <c r="Q32" i="1" s="1"/>
  <c r="C72" i="1"/>
  <c r="Q72" i="1" s="1"/>
  <c r="C10" i="1"/>
  <c r="Q10" i="1" s="1"/>
  <c r="C52" i="1"/>
  <c r="Q52" i="1" s="1"/>
  <c r="C60" i="1"/>
  <c r="Q60" i="1" s="1"/>
  <c r="C17" i="1"/>
  <c r="Q17" i="1" s="1"/>
  <c r="C64" i="1"/>
  <c r="Q64" i="1" s="1"/>
  <c r="C82" i="1"/>
  <c r="Q82" i="1" s="1"/>
  <c r="C20" i="1"/>
  <c r="Q20" i="1" s="1"/>
  <c r="C13" i="1"/>
  <c r="Q13" i="1" s="1"/>
  <c r="C68" i="1"/>
  <c r="Q68" i="1" s="1"/>
  <c r="C12" i="1"/>
  <c r="Q12" i="1" s="1"/>
  <c r="C21" i="1"/>
  <c r="Q21" i="1" s="1"/>
  <c r="C75" i="1"/>
  <c r="Q75" i="1" s="1"/>
  <c r="C110" i="1"/>
  <c r="Q110" i="1" s="1"/>
  <c r="C108" i="1"/>
  <c r="Q108" i="1" s="1"/>
  <c r="C107" i="1"/>
  <c r="Q107" i="1" s="1"/>
  <c r="C9" i="1"/>
  <c r="Q9" i="1" s="1"/>
  <c r="C14" i="1"/>
  <c r="Q14" i="1" s="1"/>
  <c r="C116" i="1"/>
  <c r="Q116" i="1" s="1"/>
  <c r="C50" i="1"/>
  <c r="Q50" i="1" s="1"/>
  <c r="C81" i="1"/>
  <c r="Q81" i="1" s="1"/>
  <c r="C16" i="1"/>
  <c r="Q16" i="1" s="1"/>
  <c r="C55" i="1"/>
  <c r="Q55" i="1" s="1"/>
  <c r="C101" i="1"/>
  <c r="Q101" i="1" s="1"/>
  <c r="C36" i="1"/>
  <c r="Q36" i="1" s="1"/>
  <c r="C114" i="1"/>
  <c r="Q114" i="1" s="1"/>
  <c r="C100" i="1"/>
  <c r="Q100" i="1" s="1"/>
  <c r="C98" i="1"/>
  <c r="Q98" i="1" s="1"/>
  <c r="C95" i="1"/>
  <c r="Q95" i="1" s="1"/>
  <c r="C94" i="1"/>
  <c r="Q94" i="1" s="1"/>
  <c r="C106" i="1"/>
  <c r="Q106" i="1" s="1"/>
  <c r="C103" i="1"/>
  <c r="Q103" i="1" s="1"/>
  <c r="C91" i="1"/>
  <c r="Q91" i="1" s="1"/>
  <c r="C37" i="1"/>
  <c r="Q37" i="1" s="1"/>
  <c r="C73" i="1"/>
  <c r="Q73" i="1" s="1"/>
  <c r="C112" i="1"/>
  <c r="Q112" i="1" s="1"/>
  <c r="C47" i="1"/>
  <c r="Q47" i="1" s="1"/>
  <c r="C93" i="1"/>
  <c r="Q93" i="1" s="1"/>
  <c r="C28" i="1"/>
  <c r="Q28" i="1" s="1"/>
  <c r="C62" i="1"/>
  <c r="Q62" i="1" s="1"/>
  <c r="C83" i="1"/>
  <c r="Q83" i="1" s="1"/>
  <c r="C92" i="1"/>
  <c r="Q92" i="1" s="1"/>
  <c r="C8" i="1"/>
  <c r="Q8" i="1" s="1"/>
  <c r="C65" i="1"/>
  <c r="Q65" i="1" s="1"/>
  <c r="C39" i="1"/>
  <c r="Q39" i="1" s="1"/>
  <c r="C70" i="1"/>
  <c r="Q70" i="1" s="1"/>
  <c r="C66" i="1"/>
  <c r="Q66" i="1" s="1"/>
  <c r="C11" i="1"/>
  <c r="Q11" i="1" s="1"/>
  <c r="C96" i="1"/>
  <c r="Q96" i="1" s="1"/>
  <c r="C77" i="1"/>
  <c r="Q77" i="1" s="1"/>
</calcChain>
</file>

<file path=xl/sharedStrings.xml><?xml version="1.0" encoding="utf-8"?>
<sst xmlns="http://schemas.openxmlformats.org/spreadsheetml/2006/main" count="184" uniqueCount="146">
  <si>
    <t>Year</t>
  </si>
  <si>
    <t>subdivision %</t>
  </si>
  <si>
    <t>total to distribute</t>
  </si>
  <si>
    <t>SUBDIVISIONS</t>
  </si>
  <si>
    <t>Adams County, Nebraska</t>
  </si>
  <si>
    <t>Antelope County, Nebraska</t>
  </si>
  <si>
    <t>Arthur County, Nebraska</t>
  </si>
  <si>
    <t>Banner County, Nebraska</t>
  </si>
  <si>
    <t>Beatrice City, Nebraska</t>
  </si>
  <si>
    <t>Bellevue City,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</si>
  <si>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</si>
  <si>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</si>
  <si>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</si>
  <si>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</si>
  <si>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</si>
  <si>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</si>
  <si>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</si>
  <si>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</si>
  <si>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</si>
  <si>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</si>
  <si>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</si>
  <si>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</si>
  <si>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</si>
  <si>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</si>
  <si>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</si>
  <si>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Columbus City,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</si>
  <si>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</si>
  <si>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</si>
  <si>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</si>
  <si>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</si>
  <si>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</si>
  <si>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</si>
  <si>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</si>
  <si>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</si>
  <si>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</si>
  <si>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</si>
  <si>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</si>
  <si>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</si>
  <si>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Fremont City,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</si>
  <si>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</si>
  <si>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</si>
  <si>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</si>
  <si>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</si>
  <si>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</si>
  <si>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</si>
  <si>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Grand Island City,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</si>
  <si>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</si>
  <si>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</si>
  <si>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</si>
  <si>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</si>
  <si>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</si>
  <si>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Hastings City,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</si>
  <si>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</si>
  <si>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</si>
  <si>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</si>
  <si>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</si>
  <si>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</si>
  <si>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</si>
  <si>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</si>
  <si>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City,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</si>
  <si>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</si>
  <si>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</si>
  <si>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</si>
  <si>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</si>
  <si>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</si>
  <si>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 Vista City, Nebraska</t>
  </si>
  <si>
    <t>Lancaster County, Nebraska</t>
  </si>
  <si>
    <t>Lexington City, Nebraska</t>
  </si>
  <si>
    <t>Lincoln City, Nebraska</t>
  </si>
  <si>
    <t>Lincoln County, Nebraska</t>
  </si>
  <si>
    <t>Logan County, Nebraska</t>
  </si>
  <si>
    <t>Loup County, Nebraska</t>
  </si>
  <si>
    <t>Madison County, Nebraska</t>
  </si>
  <si>
    <t>McPherson County, Nebraska</t>
  </si>
  <si>
    <t>Merrick County, Nebraska</t>
  </si>
  <si>
    <t>Morrill County, Nebraska</t>
  </si>
  <si>
    <t>Nance County, Nebraska</t>
  </si>
  <si>
    <t>Nemaha County, Nebraska</t>
  </si>
  <si>
    <t>Norfolk City, Nebraska</t>
  </si>
  <si>
    <t>North Platte City, Nebraska</t>
  </si>
  <si>
    <t>Nuckolls County, Nebraska</t>
  </si>
  <si>
    <t>Omaha City, Nebraska</t>
  </si>
  <si>
    <t>Otoe County, Nebraska</t>
  </si>
  <si>
    <t>Papillion City,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</si>
  <si>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</si>
  <si>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</si>
  <si>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</si>
  <si>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</si>
  <si>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</si>
  <si>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</si>
  <si>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</si>
  <si>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</si>
  <si>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</si>
  <si>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</si>
  <si>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</si>
  <si>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</si>
  <si>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</si>
  <si>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Scottsbluff City, Nebraska</t>
  </si>
  <si>
    <t>Seward County, Nebraska</t>
  </si>
  <si>
    <t>Sheridan County, Nebraska</t>
  </si>
  <si>
    <t>Sherman County, Nebraska</t>
  </si>
  <si>
    <t>Sioux County, Nebraska</t>
  </si>
  <si>
    <t>South Sioux City,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</si>
  <si>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</si>
  <si>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</si>
  <si>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</si>
  <si>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</si>
  <si>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</si>
  <si>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</si>
  <si>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</si>
  <si>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</si>
  <si>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</si>
  <si>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</si>
  <si>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Allocation %</t>
  </si>
  <si>
    <t>TOTAL distributed to Subdivision</t>
  </si>
  <si>
    <t>Payment 1</t>
  </si>
  <si>
    <t>Payment 2</t>
  </si>
  <si>
    <t>Payment 3</t>
  </si>
  <si>
    <t>Payment 4</t>
  </si>
  <si>
    <t>Payment 5</t>
  </si>
  <si>
    <t>Payment 6</t>
  </si>
  <si>
    <t>Payment 7</t>
  </si>
  <si>
    <t>Payment 8</t>
  </si>
  <si>
    <t>Payment 9</t>
  </si>
  <si>
    <t>Payment 10</t>
  </si>
  <si>
    <t>Payment 11</t>
  </si>
  <si>
    <t>Base</t>
  </si>
  <si>
    <t>Nebraska allocation %</t>
  </si>
  <si>
    <t>NE Addl. Restitution %</t>
  </si>
  <si>
    <t>National Schedule</t>
  </si>
  <si>
    <t>Nebraska Schedule</t>
  </si>
  <si>
    <t>TOTALS</t>
  </si>
  <si>
    <t>TOTAL per Sch. M</t>
  </si>
  <si>
    <t>diff.</t>
  </si>
  <si>
    <t>Incentives (A,B,C)</t>
  </si>
  <si>
    <t>Total</t>
  </si>
  <si>
    <t>Grand total</t>
  </si>
  <si>
    <t>Recalculated</t>
  </si>
  <si>
    <t>Total Payment</t>
  </si>
  <si>
    <t>Nebraska Payment</t>
  </si>
  <si>
    <t>NE Additional Restitution Payment</t>
  </si>
  <si>
    <t>Payment 12</t>
  </si>
  <si>
    <t>Payment 13</t>
  </si>
  <si>
    <t>Incentive D Part 1</t>
  </si>
  <si>
    <t>Incentive D Part 2</t>
  </si>
  <si>
    <t xml:space="preserve">Additional Restitution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</si>
</sst>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164" fontId="0" fillId="0" borderId="0" xfId="1" applyNumberFormat="1" applyFont="1"/>
    <xf numFmtId="9" fontId="0" fillId="0" borderId="0" xfId="1" applyNumberFormat="1" applyFont="1"/>
    <xf numFmtId="0" fontId="2" fillId="0" borderId="0" xfId="0" applyFont="1" applyAlignment="1">
      <alignment wrapText="1"/>
    </xf>
    <xf numFmtId="164" fontId="2" fillId="0" borderId="0" xfId="2" applyNumberFormat="1" applyFont="1" applyAlignment="1">
      <alignment vertical="top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44" fontId="0" fillId="2" borderId="0" xfId="1" applyFont="1" applyFill="1"/>
    <xf numFmtId="0" fontId="4" fillId="0" borderId="0" xfId="0" applyFont="1"/>
    <xf numFmtId="44" fontId="4" fillId="0" borderId="0" xfId="1" applyFont="1"/>
    <xf numFmtId="0" fontId="0" fillId="0" borderId="0" xfId="0" applyAlignment="1">
      <alignment horizontal="left"/>
    </xf>
    <xf numFmtId="44" fontId="0" fillId="0" borderId="0" xfId="1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DEC2-061E-4F9F-BF5B-0362DC0FF2BA}">
  <dimension ref="A1:AY44"/>
  <sheetViews>
    <sheetView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F24" sqref="F24"/>
    </sheetView>
  </sheetViews>
  <sheetFormatPr defaultRowHeight="15" x14ac:dyDescent="0.25"/>
  <cols>
    <col min="1" max="1" width="21.42578125" customWidth="1"/>
    <col min="2" max="4" width="16.28515625" bestFit="1" customWidth="1"/>
    <col min="5" max="12" width="18" bestFit="1" customWidth="1"/>
    <col min="13" max="14" width="18" customWidth="1"/>
    <col min="15" max="15" width="19" bestFit="1" customWidth="1"/>
    <col min="16" max="16" width="7" style="8" customWidth="1"/>
    <col min="17" max="17" width="26.5703125" bestFit="1" customWidth="1"/>
    <col min="18" max="18" width="19" customWidth="1"/>
    <col min="20" max="20" width="21.140625" bestFit="1" customWidth="1"/>
    <col min="21" max="21" width="14.28515625" bestFit="1" customWidth="1"/>
  </cols>
  <sheetData>
    <row r="1" spans="1:51" x14ac:dyDescent="0.25">
      <c r="A1" s="10" t="s">
        <v>129</v>
      </c>
      <c r="B1" s="10" t="s">
        <v>115</v>
      </c>
      <c r="C1" s="10" t="s">
        <v>116</v>
      </c>
      <c r="D1" s="10" t="s">
        <v>117</v>
      </c>
      <c r="E1" s="10" t="s">
        <v>118</v>
      </c>
      <c r="F1" s="10" t="s">
        <v>119</v>
      </c>
      <c r="G1" s="10" t="s">
        <v>120</v>
      </c>
      <c r="H1" s="10" t="s">
        <v>121</v>
      </c>
      <c r="I1" s="10" t="s">
        <v>122</v>
      </c>
      <c r="J1" s="10" t="s">
        <v>123</v>
      </c>
      <c r="K1" s="10" t="s">
        <v>124</v>
      </c>
      <c r="L1" s="10" t="s">
        <v>125</v>
      </c>
      <c r="M1" s="10" t="s">
        <v>141</v>
      </c>
      <c r="N1" s="10" t="s">
        <v>142</v>
      </c>
      <c r="O1" s="10" t="s">
        <v>131</v>
      </c>
      <c r="Q1" t="s">
        <v>132</v>
      </c>
      <c r="R1" s="7" t="s">
        <v>133</v>
      </c>
    </row>
    <row r="2" spans="1:51" x14ac:dyDescent="0.25">
      <c r="A2" t="s">
        <v>126</v>
      </c>
      <c r="B2" s="1">
        <v>226579162.38999999</v>
      </c>
      <c r="C2" s="1">
        <v>108757997.98</v>
      </c>
      <c r="D2" s="1">
        <v>108757997.98</v>
      </c>
      <c r="E2" s="1">
        <v>88139294.180000007</v>
      </c>
      <c r="F2" s="1">
        <v>88139294.180000007</v>
      </c>
      <c r="G2" s="1">
        <v>88139294.170000002</v>
      </c>
      <c r="H2" s="1">
        <v>88139294.159999996</v>
      </c>
      <c r="I2" s="1">
        <v>88139294.159999996</v>
      </c>
      <c r="J2" s="1">
        <v>88139294.159999996</v>
      </c>
      <c r="K2" s="1">
        <v>88139294.159999996</v>
      </c>
      <c r="L2" s="1">
        <v>88139294.159999996</v>
      </c>
      <c r="M2" s="1">
        <v>88139294.159999996</v>
      </c>
      <c r="N2" s="1">
        <v>88139294.159999996</v>
      </c>
      <c r="O2" s="1">
        <f>SUM(B2:N2)</f>
        <v>1325488100</v>
      </c>
      <c r="P2" s="9"/>
      <c r="Q2" s="1">
        <v>1325488100</v>
      </c>
      <c r="R2" s="1">
        <f t="shared" ref="R2:R8" si="0">O2-Q2</f>
        <v>0</v>
      </c>
      <c r="S2" s="1"/>
      <c r="T2" t="s">
        <v>127</v>
      </c>
      <c r="U2" s="2">
        <v>5.0707201060000004E-3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x14ac:dyDescent="0.25">
      <c r="A3" t="s">
        <v>134</v>
      </c>
      <c r="B3" s="1"/>
      <c r="C3" s="1">
        <v>117821164.41</v>
      </c>
      <c r="D3" s="1">
        <v>117821164.41</v>
      </c>
      <c r="E3" s="1">
        <v>117821164.41</v>
      </c>
      <c r="F3" s="1">
        <v>117821164.41</v>
      </c>
      <c r="G3" s="1">
        <v>117821164.42</v>
      </c>
      <c r="H3" s="1">
        <v>117821164.42</v>
      </c>
      <c r="I3" s="1">
        <v>117821164.42</v>
      </c>
      <c r="J3" s="1">
        <v>117821164.42</v>
      </c>
      <c r="K3" s="1">
        <v>117821164.42</v>
      </c>
      <c r="L3" s="1">
        <v>117821164.42</v>
      </c>
      <c r="M3" s="1">
        <v>117821164.42</v>
      </c>
      <c r="N3" s="1">
        <v>117821164.42</v>
      </c>
      <c r="O3" s="1">
        <f t="shared" ref="O3:O8" si="1">SUM(B3:N3)</f>
        <v>1413853973</v>
      </c>
      <c r="P3" s="9"/>
      <c r="Q3" s="1">
        <v>1413853973</v>
      </c>
      <c r="R3" s="1">
        <f t="shared" si="0"/>
        <v>0</v>
      </c>
      <c r="S3" s="1"/>
      <c r="T3" t="s">
        <v>128</v>
      </c>
      <c r="U3" s="2">
        <v>6.1544789700000001E-3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x14ac:dyDescent="0.25">
      <c r="A4" s="12" t="s">
        <v>143</v>
      </c>
      <c r="B4" s="1">
        <v>0</v>
      </c>
      <c r="C4" s="1">
        <v>0</v>
      </c>
      <c r="D4" s="1">
        <v>0</v>
      </c>
      <c r="E4" s="1">
        <v>20618703.800000001</v>
      </c>
      <c r="F4" s="1">
        <v>20618703.800000001</v>
      </c>
      <c r="G4" s="1">
        <v>20618703.800000001</v>
      </c>
      <c r="H4" s="1">
        <v>10309351.9</v>
      </c>
      <c r="I4" s="1">
        <v>10309351.9</v>
      </c>
      <c r="J4" s="1">
        <v>10309351.9</v>
      </c>
      <c r="K4" s="1">
        <v>10309351.9</v>
      </c>
      <c r="L4" s="1">
        <v>0</v>
      </c>
      <c r="M4" s="1">
        <v>0</v>
      </c>
      <c r="N4" s="1">
        <v>0</v>
      </c>
      <c r="O4" s="1">
        <f t="shared" si="1"/>
        <v>103093519.00000003</v>
      </c>
      <c r="P4" s="9"/>
      <c r="Q4" s="1">
        <v>103093519</v>
      </c>
      <c r="R4" s="1">
        <f t="shared" si="0"/>
        <v>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x14ac:dyDescent="0.25">
      <c r="A5" s="12" t="s">
        <v>144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10309351.9</v>
      </c>
      <c r="I5" s="1">
        <v>10309351.9</v>
      </c>
      <c r="J5" s="1">
        <v>10309351.9</v>
      </c>
      <c r="K5" s="1">
        <v>10309351.9</v>
      </c>
      <c r="L5" s="1">
        <v>20618703.800000001</v>
      </c>
      <c r="M5" s="1">
        <v>20618703.800000001</v>
      </c>
      <c r="N5" s="1">
        <v>20618703.800000001</v>
      </c>
      <c r="O5" s="1">
        <f t="shared" si="1"/>
        <v>103093519</v>
      </c>
      <c r="P5" s="9"/>
      <c r="Q5" s="1">
        <v>103093519</v>
      </c>
      <c r="R5" s="1">
        <f t="shared" si="0"/>
        <v>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x14ac:dyDescent="0.25">
      <c r="A6" t="s">
        <v>135</v>
      </c>
      <c r="B6" s="1">
        <f t="shared" ref="B6" si="2">SUM(B2:B5)</f>
        <v>226579162.38999999</v>
      </c>
      <c r="C6" s="1">
        <f t="shared" ref="C6:M6" si="3">SUM(C2:C5)</f>
        <v>226579162.38999999</v>
      </c>
      <c r="D6" s="1">
        <f t="shared" si="3"/>
        <v>226579162.38999999</v>
      </c>
      <c r="E6" s="1">
        <f t="shared" si="3"/>
        <v>226579162.39000002</v>
      </c>
      <c r="F6" s="1">
        <f t="shared" si="3"/>
        <v>226579162.39000002</v>
      </c>
      <c r="G6" s="1">
        <f t="shared" si="3"/>
        <v>226579162.39000002</v>
      </c>
      <c r="H6" s="1">
        <f t="shared" si="3"/>
        <v>226579162.38</v>
      </c>
      <c r="I6" s="1">
        <f t="shared" si="3"/>
        <v>226579162.38</v>
      </c>
      <c r="J6" s="1">
        <f t="shared" si="3"/>
        <v>226579162.38</v>
      </c>
      <c r="K6" s="1">
        <f t="shared" si="3"/>
        <v>226579162.38</v>
      </c>
      <c r="L6" s="1">
        <f t="shared" si="3"/>
        <v>226579162.38</v>
      </c>
      <c r="M6" s="1">
        <f t="shared" si="3"/>
        <v>226579162.38</v>
      </c>
      <c r="N6" s="1">
        <f>SUM(N2:N5)</f>
        <v>226579162.38</v>
      </c>
      <c r="O6" s="1">
        <f t="shared" si="1"/>
        <v>2945529111.000001</v>
      </c>
      <c r="P6" s="9"/>
      <c r="Q6" s="1">
        <f>+SUM(Q2:Q5)</f>
        <v>2945529111</v>
      </c>
      <c r="R6" s="1">
        <f t="shared" si="0"/>
        <v>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4.45" customHeight="1" x14ac:dyDescent="0.25">
      <c r="A8" s="14" t="s">
        <v>145</v>
      </c>
      <c r="B8" s="1">
        <v>2123686.0699999998</v>
      </c>
      <c r="C8" s="1">
        <v>5309215.18</v>
      </c>
      <c r="D8" s="1">
        <v>5309215.18</v>
      </c>
      <c r="E8" s="1">
        <v>5309215.1900000004</v>
      </c>
      <c r="F8" s="1">
        <v>5309215.1900000004</v>
      </c>
      <c r="G8" s="1">
        <v>5309215.1900000004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f t="shared" si="1"/>
        <v>28669762.000000004</v>
      </c>
      <c r="P8" s="9"/>
      <c r="Q8" s="1">
        <v>28669762</v>
      </c>
      <c r="R8" s="1">
        <f t="shared" si="0"/>
        <v>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x14ac:dyDescent="0.25">
      <c r="A9" s="1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1">
        <f>Q6+Q8</f>
        <v>2974198873</v>
      </c>
      <c r="R10" s="1" t="s">
        <v>136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x14ac:dyDescent="0.25">
      <c r="A13" s="10" t="s">
        <v>130</v>
      </c>
      <c r="B13" s="10" t="s">
        <v>115</v>
      </c>
      <c r="C13" s="10" t="s">
        <v>116</v>
      </c>
      <c r="D13" s="10" t="s">
        <v>117</v>
      </c>
      <c r="E13" s="10" t="s">
        <v>118</v>
      </c>
      <c r="F13" s="10" t="s">
        <v>119</v>
      </c>
      <c r="G13" s="10" t="s">
        <v>120</v>
      </c>
      <c r="H13" s="10" t="s">
        <v>121</v>
      </c>
      <c r="I13" s="10" t="s">
        <v>122</v>
      </c>
      <c r="J13" s="10" t="s">
        <v>123</v>
      </c>
      <c r="K13" s="10" t="s">
        <v>124</v>
      </c>
      <c r="L13" s="10" t="s">
        <v>125</v>
      </c>
      <c r="M13" s="10" t="s">
        <v>141</v>
      </c>
      <c r="N13" s="10" t="s">
        <v>142</v>
      </c>
      <c r="O13" s="11" t="s">
        <v>131</v>
      </c>
      <c r="P13" s="9"/>
      <c r="Q13" s="1" t="s">
        <v>137</v>
      </c>
      <c r="R13" s="6" t="s">
        <v>133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x14ac:dyDescent="0.25">
      <c r="A14" t="s">
        <v>126</v>
      </c>
      <c r="B14" s="1">
        <f t="shared" ref="B14:L14" si="4">+B2*$U$2</f>
        <v>1148919.514331612</v>
      </c>
      <c r="C14" s="1">
        <f t="shared" si="4"/>
        <v>551481.36704549345</v>
      </c>
      <c r="D14" s="1">
        <f t="shared" si="4"/>
        <v>551481.36704549345</v>
      </c>
      <c r="E14" s="1">
        <f t="shared" si="4"/>
        <v>446929.69112717482</v>
      </c>
      <c r="F14" s="1">
        <f t="shared" si="4"/>
        <v>446929.69112717482</v>
      </c>
      <c r="G14" s="1">
        <f t="shared" si="4"/>
        <v>446929.69107646763</v>
      </c>
      <c r="H14" s="1">
        <f t="shared" si="4"/>
        <v>446929.69102576037</v>
      </c>
      <c r="I14" s="1">
        <f t="shared" si="4"/>
        <v>446929.69102576037</v>
      </c>
      <c r="J14" s="1">
        <f t="shared" si="4"/>
        <v>446929.69102576037</v>
      </c>
      <c r="K14" s="1">
        <f t="shared" si="4"/>
        <v>446929.69102576037</v>
      </c>
      <c r="L14" s="1">
        <f t="shared" si="4"/>
        <v>446929.69102576037</v>
      </c>
      <c r="M14" s="1">
        <f t="shared" ref="M14:N14" si="5">+M2*$U$2</f>
        <v>446929.69102576037</v>
      </c>
      <c r="N14" s="1">
        <f t="shared" si="5"/>
        <v>446929.69102576037</v>
      </c>
      <c r="O14" s="1">
        <f>SUM(B14:N14)</f>
        <v>6721179.1589337373</v>
      </c>
      <c r="P14" s="9"/>
      <c r="Q14" s="1">
        <f>Q2*$U$2</f>
        <v>6721179.1589337392</v>
      </c>
      <c r="R14" s="1">
        <f t="shared" ref="R14:R20" si="6">O14-Q14</f>
        <v>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x14ac:dyDescent="0.25">
      <c r="A15" t="s">
        <v>134</v>
      </c>
      <c r="B15" s="1">
        <f t="shared" ref="B15:L15" si="7">+B3*$U$2</f>
        <v>0</v>
      </c>
      <c r="C15" s="1">
        <f t="shared" si="7"/>
        <v>597438.14728611871</v>
      </c>
      <c r="D15" s="1">
        <f t="shared" si="7"/>
        <v>597438.14728611871</v>
      </c>
      <c r="E15" s="1">
        <f t="shared" si="7"/>
        <v>597438.14728611871</v>
      </c>
      <c r="F15" s="1">
        <f t="shared" si="7"/>
        <v>597438.14728611871</v>
      </c>
      <c r="G15" s="1">
        <f t="shared" si="7"/>
        <v>597438.14733682584</v>
      </c>
      <c r="H15" s="1">
        <f t="shared" si="7"/>
        <v>597438.14733682584</v>
      </c>
      <c r="I15" s="1">
        <f t="shared" si="7"/>
        <v>597438.14733682584</v>
      </c>
      <c r="J15" s="1">
        <f t="shared" si="7"/>
        <v>597438.14733682584</v>
      </c>
      <c r="K15" s="1">
        <f t="shared" si="7"/>
        <v>597438.14733682584</v>
      </c>
      <c r="L15" s="1">
        <f t="shared" si="7"/>
        <v>597438.14733682584</v>
      </c>
      <c r="M15" s="1">
        <f t="shared" ref="M15:N15" si="8">+M3*$U$2</f>
        <v>597438.14733682584</v>
      </c>
      <c r="N15" s="1">
        <f t="shared" si="8"/>
        <v>597438.14733682584</v>
      </c>
      <c r="O15" s="1">
        <f t="shared" ref="O15:O20" si="9">SUM(B15:N15)</f>
        <v>7169257.7678390807</v>
      </c>
      <c r="P15" s="9"/>
      <c r="Q15" s="1">
        <f>Q3*$U$2</f>
        <v>7169257.7678390816</v>
      </c>
      <c r="R15" s="1">
        <f t="shared" si="6"/>
        <v>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x14ac:dyDescent="0.25">
      <c r="A16" s="12" t="s">
        <v>143</v>
      </c>
      <c r="B16" s="1">
        <f t="shared" ref="B16:L16" si="10">+B4*$U$2</f>
        <v>0</v>
      </c>
      <c r="C16" s="1">
        <f t="shared" si="10"/>
        <v>0</v>
      </c>
      <c r="D16" s="1">
        <f t="shared" si="10"/>
        <v>0</v>
      </c>
      <c r="E16" s="1">
        <f t="shared" si="10"/>
        <v>104551.67591831861</v>
      </c>
      <c r="F16" s="1">
        <f t="shared" si="10"/>
        <v>104551.67591831861</v>
      </c>
      <c r="G16" s="1">
        <f t="shared" si="10"/>
        <v>104551.67591831861</v>
      </c>
      <c r="H16" s="1">
        <f t="shared" si="10"/>
        <v>52275.837959159304</v>
      </c>
      <c r="I16" s="1">
        <f t="shared" si="10"/>
        <v>52275.837959159304</v>
      </c>
      <c r="J16" s="1">
        <f t="shared" si="10"/>
        <v>52275.837959159304</v>
      </c>
      <c r="K16" s="1">
        <f t="shared" si="10"/>
        <v>52275.837959159304</v>
      </c>
      <c r="L16" s="1">
        <f t="shared" si="10"/>
        <v>0</v>
      </c>
      <c r="M16" s="1">
        <f t="shared" ref="M16:N16" si="11">+M4*$U$2</f>
        <v>0</v>
      </c>
      <c r="N16" s="1">
        <f t="shared" si="11"/>
        <v>0</v>
      </c>
      <c r="O16" s="1">
        <f t="shared" si="9"/>
        <v>522758.37959159294</v>
      </c>
      <c r="P16" s="9"/>
      <c r="Q16" s="1">
        <f>Q4*$U$2</f>
        <v>522758.37959159305</v>
      </c>
      <c r="R16" s="1">
        <f t="shared" si="6"/>
        <v>0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x14ac:dyDescent="0.25">
      <c r="A17" s="12" t="s">
        <v>144</v>
      </c>
      <c r="B17" s="1">
        <f t="shared" ref="B17:L17" si="12">+B5*$U$2</f>
        <v>0</v>
      </c>
      <c r="C17" s="1">
        <f t="shared" si="12"/>
        <v>0</v>
      </c>
      <c r="D17" s="1">
        <f t="shared" si="12"/>
        <v>0</v>
      </c>
      <c r="E17" s="1">
        <f t="shared" si="12"/>
        <v>0</v>
      </c>
      <c r="F17" s="1">
        <f t="shared" si="12"/>
        <v>0</v>
      </c>
      <c r="G17" s="1">
        <f t="shared" si="12"/>
        <v>0</v>
      </c>
      <c r="H17" s="1">
        <f t="shared" si="12"/>
        <v>52275.837959159304</v>
      </c>
      <c r="I17" s="1">
        <f t="shared" si="12"/>
        <v>52275.837959159304</v>
      </c>
      <c r="J17" s="1">
        <f t="shared" si="12"/>
        <v>52275.837959159304</v>
      </c>
      <c r="K17" s="1">
        <f t="shared" si="12"/>
        <v>52275.837959159304</v>
      </c>
      <c r="L17" s="1">
        <f t="shared" si="12"/>
        <v>104551.67591831861</v>
      </c>
      <c r="M17" s="1">
        <f t="shared" ref="M17:N17" si="13">+M5*$U$2</f>
        <v>104551.67591831861</v>
      </c>
      <c r="N17" s="1">
        <f t="shared" si="13"/>
        <v>104551.67591831861</v>
      </c>
      <c r="O17" s="1">
        <f t="shared" si="9"/>
        <v>522758.37959159305</v>
      </c>
      <c r="P17" s="9"/>
      <c r="Q17" s="1">
        <f>Q5*$U$2</f>
        <v>522758.37959159305</v>
      </c>
      <c r="R17" s="1">
        <f t="shared" si="6"/>
        <v>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x14ac:dyDescent="0.25">
      <c r="A18" t="s">
        <v>135</v>
      </c>
      <c r="B18" s="1">
        <f t="shared" ref="B18:L18" si="14">+B6*$U$2</f>
        <v>1148919.514331612</v>
      </c>
      <c r="C18" s="1">
        <f t="shared" si="14"/>
        <v>1148919.514331612</v>
      </c>
      <c r="D18" s="1">
        <f t="shared" si="14"/>
        <v>1148919.514331612</v>
      </c>
      <c r="E18" s="1">
        <f t="shared" si="14"/>
        <v>1148919.5143316123</v>
      </c>
      <c r="F18" s="1">
        <f t="shared" si="14"/>
        <v>1148919.5143316123</v>
      </c>
      <c r="G18" s="1">
        <f t="shared" si="14"/>
        <v>1148919.5143316123</v>
      </c>
      <c r="H18" s="1">
        <f t="shared" si="14"/>
        <v>1148919.5142809048</v>
      </c>
      <c r="I18" s="1">
        <f t="shared" si="14"/>
        <v>1148919.5142809048</v>
      </c>
      <c r="J18" s="1">
        <f t="shared" si="14"/>
        <v>1148919.5142809048</v>
      </c>
      <c r="K18" s="1">
        <f t="shared" si="14"/>
        <v>1148919.5142809048</v>
      </c>
      <c r="L18" s="1">
        <f t="shared" si="14"/>
        <v>1148919.5142809048</v>
      </c>
      <c r="M18" s="1">
        <f t="shared" ref="M18:N18" si="15">+M6*$U$2</f>
        <v>1148919.5142809048</v>
      </c>
      <c r="N18" s="1">
        <f t="shared" si="15"/>
        <v>1148919.5142809048</v>
      </c>
      <c r="O18" s="1">
        <f t="shared" si="9"/>
        <v>14935953.685956005</v>
      </c>
      <c r="P18" s="9"/>
      <c r="Q18" s="1">
        <f>Q6*$U$2</f>
        <v>14935953.685956007</v>
      </c>
      <c r="R18" s="1">
        <f t="shared" si="6"/>
        <v>0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4.45" customHeight="1" x14ac:dyDescent="0.25">
      <c r="A20" s="14" t="s">
        <v>145</v>
      </c>
      <c r="B20" s="1">
        <f t="shared" ref="B20:L20" si="16">+B8*$U$3</f>
        <v>13070.181256696947</v>
      </c>
      <c r="C20" s="1">
        <f t="shared" si="16"/>
        <v>32675.453172514764</v>
      </c>
      <c r="D20" s="1">
        <f t="shared" si="16"/>
        <v>32675.453172514764</v>
      </c>
      <c r="E20" s="1">
        <f t="shared" si="16"/>
        <v>32675.453234059558</v>
      </c>
      <c r="F20" s="1">
        <f t="shared" si="16"/>
        <v>32675.453234059558</v>
      </c>
      <c r="G20" s="1">
        <f t="shared" si="16"/>
        <v>32675.453234059558</v>
      </c>
      <c r="H20" s="1">
        <f t="shared" si="16"/>
        <v>0</v>
      </c>
      <c r="I20" s="1">
        <f t="shared" si="16"/>
        <v>0</v>
      </c>
      <c r="J20" s="1">
        <f t="shared" si="16"/>
        <v>0</v>
      </c>
      <c r="K20" s="1">
        <f t="shared" si="16"/>
        <v>0</v>
      </c>
      <c r="L20" s="1">
        <f t="shared" si="16"/>
        <v>0</v>
      </c>
      <c r="M20" s="1">
        <f t="shared" ref="M20:N20" si="17">+M8*$U$3</f>
        <v>0</v>
      </c>
      <c r="N20" s="1">
        <f t="shared" si="17"/>
        <v>0</v>
      </c>
      <c r="O20" s="1">
        <f t="shared" si="9"/>
        <v>176447.44730390515</v>
      </c>
      <c r="P20" s="9"/>
      <c r="Q20" s="1">
        <f>Q8*$U$3</f>
        <v>176447.44730390515</v>
      </c>
      <c r="R20" s="1">
        <f t="shared" si="6"/>
        <v>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9"/>
      <c r="Q22" s="1">
        <f>Q18+Q20</f>
        <v>15112401.133259911</v>
      </c>
      <c r="R22" s="1" t="s">
        <v>136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9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9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9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2:5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9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2:5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9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2:5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9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2:5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2:5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9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2:5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9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2:5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9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2:5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9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2:5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9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2:5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9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2:51" x14ac:dyDescent="0.25"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2:51" x14ac:dyDescent="0.25"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16"/>
  <sheetViews>
    <sheetView tabSelected="1" workbookViewId="0">
      <pane xSplit="2" ySplit="7" topLeftCell="O11" activePane="bottomRight" state="frozen"/>
      <selection pane="topRight" activeCell="C1" sqref="C1"/>
      <selection pane="bottomLeft" activeCell="A8" sqref="A8"/>
      <selection pane="bottomRight" activeCell="S9" sqref="S9"/>
    </sheetView>
  </sheetViews>
  <sheetFormatPr defaultRowHeight="15" x14ac:dyDescent="0.25"/>
  <cols>
    <col min="1" max="1" width="16.7109375" bestFit="1" customWidth="1"/>
    <col min="2" max="2" width="16.7109375" customWidth="1"/>
    <col min="3" max="3" width="20" bestFit="1" customWidth="1"/>
    <col min="4" max="5" width="16.28515625" bestFit="1" customWidth="1"/>
    <col min="6" max="15" width="18" bestFit="1" customWidth="1"/>
    <col min="17" max="17" width="32" bestFit="1" customWidth="1"/>
    <col min="18" max="18" width="9.140625" style="8"/>
    <col min="19" max="19" width="19" bestFit="1" customWidth="1"/>
  </cols>
  <sheetData>
    <row r="1" spans="1:75" x14ac:dyDescent="0.25">
      <c r="A1" s="15" t="s">
        <v>0</v>
      </c>
      <c r="B1" s="15"/>
      <c r="C1">
        <v>2023</v>
      </c>
      <c r="D1">
        <v>2024</v>
      </c>
      <c r="E1">
        <v>2025</v>
      </c>
      <c r="F1">
        <v>2026</v>
      </c>
      <c r="G1">
        <v>2027</v>
      </c>
      <c r="H1">
        <v>2028</v>
      </c>
      <c r="I1">
        <v>2029</v>
      </c>
      <c r="J1">
        <v>2030</v>
      </c>
      <c r="K1">
        <v>2031</v>
      </c>
      <c r="L1">
        <v>2032</v>
      </c>
      <c r="M1">
        <v>2033</v>
      </c>
      <c r="N1">
        <v>2034</v>
      </c>
      <c r="O1">
        <v>2035</v>
      </c>
      <c r="Q1" t="s">
        <v>131</v>
      </c>
      <c r="S1" t="s">
        <v>137</v>
      </c>
      <c r="T1" t="s">
        <v>133</v>
      </c>
    </row>
    <row r="2" spans="1:75" x14ac:dyDescent="0.25">
      <c r="A2" s="15" t="s">
        <v>139</v>
      </c>
      <c r="B2" s="15"/>
      <c r="C2" s="1">
        <f>+'NE payment schedule'!B18</f>
        <v>1148919.514331612</v>
      </c>
      <c r="D2" s="1">
        <f>+'NE payment schedule'!C18</f>
        <v>1148919.514331612</v>
      </c>
      <c r="E2" s="1">
        <f>+'NE payment schedule'!D18</f>
        <v>1148919.514331612</v>
      </c>
      <c r="F2" s="1">
        <f>+'NE payment schedule'!E18</f>
        <v>1148919.5143316123</v>
      </c>
      <c r="G2" s="1">
        <f>+'NE payment schedule'!F18</f>
        <v>1148919.5143316123</v>
      </c>
      <c r="H2" s="1">
        <f>+'NE payment schedule'!G18</f>
        <v>1148919.5143316123</v>
      </c>
      <c r="I2" s="1">
        <f>+'NE payment schedule'!H18</f>
        <v>1148919.5142809048</v>
      </c>
      <c r="J2" s="1">
        <f>+'NE payment schedule'!I18</f>
        <v>1148919.5142809048</v>
      </c>
      <c r="K2" s="1">
        <f>+'NE payment schedule'!J18</f>
        <v>1148919.5142809048</v>
      </c>
      <c r="L2" s="1">
        <f>+'NE payment schedule'!K18</f>
        <v>1148919.5142809048</v>
      </c>
      <c r="M2" s="1">
        <f>+'NE payment schedule'!L18</f>
        <v>1148919.5142809048</v>
      </c>
      <c r="N2" s="1">
        <f>+'NE payment schedule'!M18</f>
        <v>1148919.5142809048</v>
      </c>
      <c r="O2" s="1">
        <f>+'NE payment schedule'!N18</f>
        <v>1148919.5142809048</v>
      </c>
      <c r="P2" s="1"/>
      <c r="Q2" s="1">
        <f>SUM(C2:O2)</f>
        <v>14935953.685956005</v>
      </c>
      <c r="R2" s="9"/>
      <c r="S2" s="1">
        <f>+'NE payment schedule'!O6*'NE payment schedule'!U2</f>
        <v>14935953.685956012</v>
      </c>
      <c r="T2" s="1">
        <f>Q2-S2</f>
        <v>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x14ac:dyDescent="0.25">
      <c r="A3" s="15" t="s">
        <v>140</v>
      </c>
      <c r="B3" s="15"/>
      <c r="C3" s="13">
        <f>+'NE payment schedule'!B20</f>
        <v>13070.181256696947</v>
      </c>
      <c r="D3" s="13">
        <f>+'NE payment schedule'!C20</f>
        <v>32675.453172514764</v>
      </c>
      <c r="E3" s="13">
        <f>+'NE payment schedule'!D20</f>
        <v>32675.453172514764</v>
      </c>
      <c r="F3" s="13">
        <f>+'NE payment schedule'!E20</f>
        <v>32675.453234059558</v>
      </c>
      <c r="G3" s="13">
        <f>+'NE payment schedule'!F20</f>
        <v>32675.453234059558</v>
      </c>
      <c r="H3" s="13">
        <f>+'NE payment schedule'!G20</f>
        <v>32675.453234059558</v>
      </c>
      <c r="I3" s="13">
        <f>+'NE payment schedule'!H20</f>
        <v>0</v>
      </c>
      <c r="J3" s="13">
        <f>+'NE payment schedule'!I20</f>
        <v>0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3">
        <f>+'NE payment schedule'!M20</f>
        <v>0</v>
      </c>
      <c r="O3" s="13">
        <f>+'NE payment schedule'!N20</f>
        <v>0</v>
      </c>
      <c r="P3" s="1"/>
      <c r="Q3" s="1">
        <f t="shared" ref="Q3:Q4" si="0">SUM(C3:O3)</f>
        <v>176447.44730390515</v>
      </c>
      <c r="R3" s="9"/>
      <c r="S3" s="1">
        <f>+'NE payment schedule'!Q8*'NE payment schedule'!U3</f>
        <v>176447.44730390515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x14ac:dyDescent="0.25">
      <c r="A4" s="15" t="s">
        <v>138</v>
      </c>
      <c r="B4" s="15"/>
      <c r="C4" s="1">
        <f>SUM(C2:C3)</f>
        <v>1161989.6955883091</v>
      </c>
      <c r="D4" s="1">
        <f t="shared" ref="D4:M4" si="1">SUM(D2:D3)</f>
        <v>1181594.9675041267</v>
      </c>
      <c r="E4" s="1">
        <f t="shared" si="1"/>
        <v>1181594.9675041267</v>
      </c>
      <c r="F4" s="1">
        <f t="shared" si="1"/>
        <v>1181594.9675656718</v>
      </c>
      <c r="G4" s="1">
        <f t="shared" si="1"/>
        <v>1181594.9675656718</v>
      </c>
      <c r="H4" s="1">
        <f t="shared" si="1"/>
        <v>1181594.9675656718</v>
      </c>
      <c r="I4" s="1">
        <f t="shared" si="1"/>
        <v>1148919.5142809048</v>
      </c>
      <c r="J4" s="1">
        <f t="shared" si="1"/>
        <v>1148919.5142809048</v>
      </c>
      <c r="K4" s="1">
        <f t="shared" si="1"/>
        <v>1148919.5142809048</v>
      </c>
      <c r="L4" s="1">
        <f t="shared" si="1"/>
        <v>1148919.5142809048</v>
      </c>
      <c r="M4" s="1">
        <f t="shared" si="1"/>
        <v>1148919.5142809048</v>
      </c>
      <c r="N4" s="1">
        <f t="shared" ref="N4:O4" si="2">SUM(N2:N3)</f>
        <v>1148919.5142809048</v>
      </c>
      <c r="O4" s="1">
        <f t="shared" si="2"/>
        <v>1148919.5142809048</v>
      </c>
      <c r="P4" s="1"/>
      <c r="Q4" s="1">
        <f t="shared" si="0"/>
        <v>15112401.133259907</v>
      </c>
      <c r="R4" s="9"/>
      <c r="S4" s="1">
        <f>+('NE payment schedule'!Q6*'NE payment schedule'!U2)+('NE payment schedule'!Q8*'NE payment schedule'!U3)</f>
        <v>15112401.133259911</v>
      </c>
      <c r="T4" s="1">
        <f t="shared" ref="T4:T6" si="3">Q4-S4</f>
        <v>0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x14ac:dyDescent="0.25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1"/>
      <c r="Q5" s="1"/>
      <c r="R5" s="9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x14ac:dyDescent="0.25">
      <c r="A6" s="15" t="s">
        <v>2</v>
      </c>
      <c r="B6" s="15"/>
      <c r="C6" s="1">
        <f>+C4*C5</f>
        <v>174298.45433824635</v>
      </c>
      <c r="D6" s="1">
        <f t="shared" ref="D6:M6" si="4">+D4*D5</f>
        <v>177239.245125619</v>
      </c>
      <c r="E6" s="1">
        <f t="shared" si="4"/>
        <v>177239.245125619</v>
      </c>
      <c r="F6" s="1">
        <f t="shared" si="4"/>
        <v>177239.24513485076</v>
      </c>
      <c r="G6" s="1">
        <f t="shared" si="4"/>
        <v>177239.24513485076</v>
      </c>
      <c r="H6" s="1">
        <f t="shared" si="4"/>
        <v>177239.24513485076</v>
      </c>
      <c r="I6" s="1">
        <f t="shared" si="4"/>
        <v>172337.92714213571</v>
      </c>
      <c r="J6" s="1">
        <f t="shared" si="4"/>
        <v>172337.92714213571</v>
      </c>
      <c r="K6" s="1">
        <f t="shared" si="4"/>
        <v>172337.92714213571</v>
      </c>
      <c r="L6" s="1">
        <f t="shared" si="4"/>
        <v>172337.92714213571</v>
      </c>
      <c r="M6" s="1">
        <f t="shared" si="4"/>
        <v>172337.92714213571</v>
      </c>
      <c r="N6" s="1">
        <f t="shared" ref="N6:O6" si="5">+N4*N5</f>
        <v>172337.92714213571</v>
      </c>
      <c r="O6" s="1">
        <f t="shared" si="5"/>
        <v>172337.92714213571</v>
      </c>
      <c r="P6" s="1"/>
      <c r="Q6" s="1">
        <f>SUM(C6:O6)</f>
        <v>2266860.169988987</v>
      </c>
      <c r="R6" s="9"/>
      <c r="S6" s="1">
        <f>+S4*0.15</f>
        <v>2266860.1699889866</v>
      </c>
      <c r="T6" s="1">
        <f t="shared" si="3"/>
        <v>0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x14ac:dyDescent="0.25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6" t="s">
        <v>125</v>
      </c>
      <c r="N7" s="6" t="s">
        <v>141</v>
      </c>
      <c r="O7" s="6" t="s">
        <v>142</v>
      </c>
      <c r="P7" s="1"/>
      <c r="Q7" s="1" t="s">
        <v>114</v>
      </c>
      <c r="R7" s="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30" x14ac:dyDescent="0.25">
      <c r="A8" s="4" t="s">
        <v>4</v>
      </c>
      <c r="B8" s="5">
        <v>7.1304102642705302E-3</v>
      </c>
      <c r="C8" s="1">
        <f>+$C6*$B$8</f>
        <v>1242.8194878599199</v>
      </c>
      <c r="D8" s="1">
        <f>+D$6*$B$8</f>
        <v>1263.7885326752742</v>
      </c>
      <c r="E8" s="1">
        <f t="shared" ref="E8:L8" si="6">+E$6*$B$8</f>
        <v>1263.7885326752742</v>
      </c>
      <c r="F8" s="1">
        <f t="shared" si="6"/>
        <v>1263.7885327411004</v>
      </c>
      <c r="G8" s="1">
        <f t="shared" si="6"/>
        <v>1263.7885327411004</v>
      </c>
      <c r="H8" s="1">
        <f t="shared" si="6"/>
        <v>1263.7885327411004</v>
      </c>
      <c r="I8" s="1">
        <f t="shared" si="6"/>
        <v>1228.8401246173912</v>
      </c>
      <c r="J8" s="1">
        <f t="shared" si="6"/>
        <v>1228.8401246173912</v>
      </c>
      <c r="K8" s="1">
        <f t="shared" si="6"/>
        <v>1228.8401246173912</v>
      </c>
      <c r="L8" s="1">
        <f t="shared" si="6"/>
        <v>1228.8401246173912</v>
      </c>
      <c r="M8" s="1">
        <f>+M$6*$B$8</f>
        <v>1228.8401246173912</v>
      </c>
      <c r="N8" s="1">
        <f t="shared" ref="N8:O8" si="7">+N$6*$B$8</f>
        <v>1228.8401246173912</v>
      </c>
      <c r="O8" s="1">
        <f t="shared" si="7"/>
        <v>1228.8401246173912</v>
      </c>
      <c r="P8" s="1"/>
      <c r="Q8" s="1">
        <f>SUM(C8:O8)</f>
        <v>16163.643023755505</v>
      </c>
      <c r="R8" s="9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30" x14ac:dyDescent="0.25">
      <c r="A9" s="4" t="s">
        <v>5</v>
      </c>
      <c r="B9" s="5">
        <v>2.4063398000893502E-3</v>
      </c>
      <c r="C9" s="1">
        <f>+C$6*$B9</f>
        <v>419.42130776817845</v>
      </c>
      <c r="D9" s="1">
        <f>+D$6*$B9</f>
        <v>426.49784968356937</v>
      </c>
      <c r="E9" s="1">
        <f t="shared" ref="E9:O10" si="8">+E$6*$B9</f>
        <v>426.49784968356937</v>
      </c>
      <c r="F9" s="1">
        <f t="shared" si="8"/>
        <v>426.49784970578412</v>
      </c>
      <c r="G9" s="1">
        <f t="shared" si="8"/>
        <v>426.49784970578412</v>
      </c>
      <c r="H9" s="1">
        <f t="shared" si="8"/>
        <v>426.49784970578412</v>
      </c>
      <c r="I9" s="1">
        <f t="shared" si="8"/>
        <v>414.70361314701984</v>
      </c>
      <c r="J9" s="1">
        <f t="shared" si="8"/>
        <v>414.70361314701984</v>
      </c>
      <c r="K9" s="1">
        <f t="shared" si="8"/>
        <v>414.70361314701984</v>
      </c>
      <c r="L9" s="1">
        <f t="shared" si="8"/>
        <v>414.70361314701984</v>
      </c>
      <c r="M9" s="1">
        <f t="shared" si="8"/>
        <v>414.70361314701984</v>
      </c>
      <c r="N9" s="1">
        <f t="shared" si="8"/>
        <v>414.70361314701984</v>
      </c>
      <c r="O9" s="1">
        <f t="shared" si="8"/>
        <v>414.70361314701984</v>
      </c>
      <c r="P9" s="1"/>
      <c r="Q9" s="1">
        <f t="shared" ref="Q9:Q72" si="9">SUM(C9:O9)</f>
        <v>5454.8358482818076</v>
      </c>
      <c r="R9" s="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30" x14ac:dyDescent="0.25">
      <c r="A10" s="4" t="s">
        <v>6</v>
      </c>
      <c r="B10" s="5">
        <v>1.1083127782198099E-4</v>
      </c>
      <c r="C10" s="1">
        <f>+C$6*$B10</f>
        <v>19.317720416704049</v>
      </c>
      <c r="D10" s="1">
        <f t="shared" ref="D10" si="10">+D$6*$B10</f>
        <v>19.64365201747567</v>
      </c>
      <c r="E10" s="1">
        <f t="shared" si="8"/>
        <v>19.64365201747567</v>
      </c>
      <c r="F10" s="1">
        <f t="shared" si="8"/>
        <v>19.643652018498837</v>
      </c>
      <c r="G10" s="1">
        <f t="shared" si="8"/>
        <v>19.643652018498837</v>
      </c>
      <c r="H10" s="1">
        <f t="shared" si="8"/>
        <v>19.643652018498837</v>
      </c>
      <c r="I10" s="1">
        <f t="shared" si="8"/>
        <v>19.100432682354363</v>
      </c>
      <c r="J10" s="1">
        <f t="shared" si="8"/>
        <v>19.100432682354363</v>
      </c>
      <c r="K10" s="1">
        <f t="shared" si="8"/>
        <v>19.100432682354363</v>
      </c>
      <c r="L10" s="1">
        <f t="shared" si="8"/>
        <v>19.100432682354363</v>
      </c>
      <c r="M10" s="1">
        <f t="shared" si="8"/>
        <v>19.100432682354363</v>
      </c>
      <c r="N10" s="1">
        <f t="shared" si="8"/>
        <v>19.100432682354363</v>
      </c>
      <c r="O10" s="1">
        <f t="shared" si="8"/>
        <v>19.100432682354363</v>
      </c>
      <c r="P10" s="1"/>
      <c r="Q10" s="1">
        <f t="shared" si="9"/>
        <v>251.23900928363238</v>
      </c>
      <c r="R10" s="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30" x14ac:dyDescent="0.25">
      <c r="A11" s="4" t="s">
        <v>7</v>
      </c>
      <c r="B11" s="5">
        <v>1.836746057217E-4</v>
      </c>
      <c r="C11" s="1">
        <f t="shared" ref="C11:O74" si="11">+C$6*$B11</f>
        <v>32.014199878479126</v>
      </c>
      <c r="D11" s="1">
        <f t="shared" si="11"/>
        <v>32.554348466859807</v>
      </c>
      <c r="E11" s="1">
        <f t="shared" si="11"/>
        <v>32.554348466859807</v>
      </c>
      <c r="F11" s="1">
        <f t="shared" si="11"/>
        <v>32.554348468555446</v>
      </c>
      <c r="G11" s="1">
        <f t="shared" si="11"/>
        <v>32.554348468555446</v>
      </c>
      <c r="H11" s="1">
        <f t="shared" si="11"/>
        <v>32.554348468555446</v>
      </c>
      <c r="I11" s="1">
        <f t="shared" si="11"/>
        <v>31.654100818726839</v>
      </c>
      <c r="J11" s="1">
        <f t="shared" si="11"/>
        <v>31.654100818726839</v>
      </c>
      <c r="K11" s="1">
        <f t="shared" si="11"/>
        <v>31.654100818726839</v>
      </c>
      <c r="L11" s="1">
        <f t="shared" si="11"/>
        <v>31.654100818726839</v>
      </c>
      <c r="M11" s="1">
        <f t="shared" si="11"/>
        <v>31.654100818726839</v>
      </c>
      <c r="N11" s="1">
        <f t="shared" si="11"/>
        <v>31.654100818726839</v>
      </c>
      <c r="O11" s="1">
        <f t="shared" si="11"/>
        <v>31.654100818726839</v>
      </c>
      <c r="P11" s="1"/>
      <c r="Q11" s="1">
        <f t="shared" si="9"/>
        <v>416.36464794895284</v>
      </c>
      <c r="R11" s="9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30" x14ac:dyDescent="0.25">
      <c r="A12" s="4" t="s">
        <v>8</v>
      </c>
      <c r="B12" s="5">
        <v>9.2482053818880201E-3</v>
      </c>
      <c r="C12" s="1">
        <f t="shared" si="11"/>
        <v>1611.9479034657331</v>
      </c>
      <c r="D12" s="1">
        <f t="shared" ref="D12:O26" si="12">+D$6*$B12</f>
        <v>1639.1449406525196</v>
      </c>
      <c r="E12" s="1">
        <f t="shared" si="12"/>
        <v>1639.1449406525196</v>
      </c>
      <c r="F12" s="1">
        <f t="shared" si="12"/>
        <v>1639.1449407378968</v>
      </c>
      <c r="G12" s="1">
        <f t="shared" si="12"/>
        <v>1639.1449407378968</v>
      </c>
      <c r="H12" s="1">
        <f t="shared" si="12"/>
        <v>1639.1449407378968</v>
      </c>
      <c r="I12" s="1">
        <f t="shared" si="12"/>
        <v>1593.8165452993251</v>
      </c>
      <c r="J12" s="1">
        <f t="shared" si="12"/>
        <v>1593.8165452993251</v>
      </c>
      <c r="K12" s="1">
        <f t="shared" si="12"/>
        <v>1593.8165452993251</v>
      </c>
      <c r="L12" s="1">
        <f t="shared" si="12"/>
        <v>1593.8165452993251</v>
      </c>
      <c r="M12" s="1">
        <f t="shared" si="12"/>
        <v>1593.8165452993251</v>
      </c>
      <c r="N12" s="1">
        <f t="shared" si="12"/>
        <v>1593.8165452993251</v>
      </c>
      <c r="O12" s="1">
        <f t="shared" si="12"/>
        <v>1593.8165452993251</v>
      </c>
      <c r="P12" s="1"/>
      <c r="Q12" s="1">
        <f t="shared" si="9"/>
        <v>20964.388424079734</v>
      </c>
      <c r="R12" s="9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30" x14ac:dyDescent="0.25">
      <c r="A13" s="4" t="s">
        <v>9</v>
      </c>
      <c r="B13" s="5">
        <v>2.4787880023259299E-2</v>
      </c>
      <c r="C13" s="1">
        <f t="shared" si="11"/>
        <v>4320.4891743759899</v>
      </c>
      <c r="D13" s="1">
        <f t="shared" si="12"/>
        <v>4393.3851435868892</v>
      </c>
      <c r="E13" s="1">
        <f t="shared" si="12"/>
        <v>4393.3851435868892</v>
      </c>
      <c r="F13" s="1">
        <f t="shared" si="12"/>
        <v>4393.3851438157253</v>
      </c>
      <c r="G13" s="1">
        <f t="shared" si="12"/>
        <v>4393.3851438157253</v>
      </c>
      <c r="H13" s="1">
        <f t="shared" si="12"/>
        <v>4393.3851438157253</v>
      </c>
      <c r="I13" s="1">
        <f t="shared" si="12"/>
        <v>4271.8918614564627</v>
      </c>
      <c r="J13" s="1">
        <f t="shared" si="12"/>
        <v>4271.8918614564627</v>
      </c>
      <c r="K13" s="1">
        <f t="shared" si="12"/>
        <v>4271.8918614564627</v>
      </c>
      <c r="L13" s="1">
        <f t="shared" si="12"/>
        <v>4271.8918614564627</v>
      </c>
      <c r="M13" s="1">
        <f t="shared" si="12"/>
        <v>4271.8918614564627</v>
      </c>
      <c r="N13" s="1">
        <f t="shared" si="12"/>
        <v>4271.8918614564627</v>
      </c>
      <c r="O13" s="1">
        <f t="shared" si="12"/>
        <v>4271.8918614564627</v>
      </c>
      <c r="P13" s="1"/>
      <c r="Q13" s="1">
        <f t="shared" si="9"/>
        <v>56190.657923192171</v>
      </c>
      <c r="R13" s="9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30" x14ac:dyDescent="0.25">
      <c r="A14" s="4" t="s">
        <v>10</v>
      </c>
      <c r="B14" s="5">
        <v>1.2364099690145901E-4</v>
      </c>
      <c r="C14" s="1">
        <f t="shared" si="11"/>
        <v>21.55043465276421</v>
      </c>
      <c r="D14" s="1">
        <f t="shared" si="12"/>
        <v>21.914036957393591</v>
      </c>
      <c r="E14" s="1">
        <f t="shared" si="12"/>
        <v>21.914036957393591</v>
      </c>
      <c r="F14" s="1">
        <f t="shared" si="12"/>
        <v>21.914036958535018</v>
      </c>
      <c r="G14" s="1">
        <f t="shared" si="12"/>
        <v>21.914036958535018</v>
      </c>
      <c r="H14" s="1">
        <f t="shared" si="12"/>
        <v>21.914036958535018</v>
      </c>
      <c r="I14" s="1">
        <f t="shared" si="12"/>
        <v>21.308033115784671</v>
      </c>
      <c r="J14" s="1">
        <f t="shared" si="12"/>
        <v>21.308033115784671</v>
      </c>
      <c r="K14" s="1">
        <f t="shared" si="12"/>
        <v>21.308033115784671</v>
      </c>
      <c r="L14" s="1">
        <f t="shared" si="12"/>
        <v>21.308033115784671</v>
      </c>
      <c r="M14" s="1">
        <f t="shared" si="12"/>
        <v>21.308033115784671</v>
      </c>
      <c r="N14" s="1">
        <f t="shared" si="12"/>
        <v>21.308033115784671</v>
      </c>
      <c r="O14" s="1">
        <f t="shared" si="12"/>
        <v>21.308033115784671</v>
      </c>
      <c r="P14" s="1"/>
      <c r="Q14" s="1">
        <f t="shared" si="9"/>
        <v>280.27685125364911</v>
      </c>
      <c r="R14" s="9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30" x14ac:dyDescent="0.25">
      <c r="A15" s="4" t="s">
        <v>11</v>
      </c>
      <c r="B15" s="5">
        <v>2.5334075071464001E-3</v>
      </c>
      <c r="C15" s="1">
        <f t="shared" si="11"/>
        <v>441.56901270452732</v>
      </c>
      <c r="D15" s="1">
        <f t="shared" si="12"/>
        <v>449.01923416220416</v>
      </c>
      <c r="E15" s="1">
        <f t="shared" si="12"/>
        <v>449.01923416220416</v>
      </c>
      <c r="F15" s="1">
        <f t="shared" si="12"/>
        <v>449.01923418559198</v>
      </c>
      <c r="G15" s="1">
        <f t="shared" si="12"/>
        <v>449.01923418559198</v>
      </c>
      <c r="H15" s="1">
        <f t="shared" si="12"/>
        <v>449.01923418559198</v>
      </c>
      <c r="I15" s="1">
        <f t="shared" si="12"/>
        <v>436.60219838793597</v>
      </c>
      <c r="J15" s="1">
        <f t="shared" si="12"/>
        <v>436.60219838793597</v>
      </c>
      <c r="K15" s="1">
        <f t="shared" si="12"/>
        <v>436.60219838793597</v>
      </c>
      <c r="L15" s="1">
        <f t="shared" si="12"/>
        <v>436.60219838793597</v>
      </c>
      <c r="M15" s="1">
        <f t="shared" si="12"/>
        <v>436.60219838793597</v>
      </c>
      <c r="N15" s="1">
        <f t="shared" si="12"/>
        <v>436.60219838793597</v>
      </c>
      <c r="O15" s="1">
        <f t="shared" si="12"/>
        <v>436.60219838793597</v>
      </c>
      <c r="P15" s="1"/>
      <c r="Q15" s="1">
        <f t="shared" si="9"/>
        <v>5742.8805723012647</v>
      </c>
      <c r="R15" s="9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30" x14ac:dyDescent="0.25">
      <c r="A16" s="4" t="s">
        <v>12</v>
      </c>
      <c r="B16" s="5">
        <v>7.4925336201690697E-3</v>
      </c>
      <c r="C16" s="1">
        <f t="shared" si="11"/>
        <v>1305.9370290728141</v>
      </c>
      <c r="D16" s="1">
        <f t="shared" si="12"/>
        <v>1327.9710029170872</v>
      </c>
      <c r="E16" s="1">
        <f t="shared" si="12"/>
        <v>1327.9710029170872</v>
      </c>
      <c r="F16" s="1">
        <f t="shared" si="12"/>
        <v>1327.9710029862565</v>
      </c>
      <c r="G16" s="1">
        <f t="shared" si="12"/>
        <v>1327.9710029862565</v>
      </c>
      <c r="H16" s="1">
        <f t="shared" si="12"/>
        <v>1327.9710029862565</v>
      </c>
      <c r="I16" s="1">
        <f t="shared" si="12"/>
        <v>1291.2477131426995</v>
      </c>
      <c r="J16" s="1">
        <f t="shared" si="12"/>
        <v>1291.2477131426995</v>
      </c>
      <c r="K16" s="1">
        <f t="shared" si="12"/>
        <v>1291.2477131426995</v>
      </c>
      <c r="L16" s="1">
        <f t="shared" si="12"/>
        <v>1291.2477131426995</v>
      </c>
      <c r="M16" s="1">
        <f t="shared" si="12"/>
        <v>1291.2477131426995</v>
      </c>
      <c r="N16" s="1">
        <f t="shared" si="12"/>
        <v>1291.2477131426995</v>
      </c>
      <c r="O16" s="1">
        <f t="shared" si="12"/>
        <v>1291.2477131426995</v>
      </c>
      <c r="P16" s="1"/>
      <c r="Q16" s="1">
        <f t="shared" si="9"/>
        <v>16984.526035864659</v>
      </c>
      <c r="R16" s="9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30" x14ac:dyDescent="0.25">
      <c r="A17" s="4" t="s">
        <v>13</v>
      </c>
      <c r="B17" s="5">
        <v>9.0284743338281805E-4</v>
      </c>
      <c r="C17" s="1">
        <f t="shared" si="11"/>
        <v>157.36491214187802</v>
      </c>
      <c r="D17" s="1">
        <f t="shared" si="12"/>
        <v>160.01999755637326</v>
      </c>
      <c r="E17" s="1">
        <f t="shared" si="12"/>
        <v>160.01999755637326</v>
      </c>
      <c r="F17" s="1">
        <f t="shared" si="12"/>
        <v>160.01999756470812</v>
      </c>
      <c r="G17" s="1">
        <f t="shared" si="12"/>
        <v>160.01999756470812</v>
      </c>
      <c r="H17" s="1">
        <f t="shared" si="12"/>
        <v>160.01999756470812</v>
      </c>
      <c r="I17" s="1">
        <f t="shared" si="12"/>
        <v>155.59485519479233</v>
      </c>
      <c r="J17" s="1">
        <f t="shared" si="12"/>
        <v>155.59485519479233</v>
      </c>
      <c r="K17" s="1">
        <f t="shared" si="12"/>
        <v>155.59485519479233</v>
      </c>
      <c r="L17" s="1">
        <f t="shared" si="12"/>
        <v>155.59485519479233</v>
      </c>
      <c r="M17" s="1">
        <f t="shared" si="12"/>
        <v>155.59485519479233</v>
      </c>
      <c r="N17" s="1">
        <f t="shared" si="12"/>
        <v>155.59485519479233</v>
      </c>
      <c r="O17" s="1">
        <f t="shared" si="12"/>
        <v>155.59485519479233</v>
      </c>
      <c r="P17" s="1"/>
      <c r="Q17" s="1">
        <f t="shared" si="9"/>
        <v>2046.6288863122945</v>
      </c>
      <c r="R17" s="9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30" x14ac:dyDescent="0.25">
      <c r="A18" s="4" t="s">
        <v>14</v>
      </c>
      <c r="B18" s="5">
        <v>1.37513535382556E-3</v>
      </c>
      <c r="C18" s="1">
        <f t="shared" si="11"/>
        <v>239.6839666776726</v>
      </c>
      <c r="D18" s="1">
        <f t="shared" si="12"/>
        <v>243.72795205759323</v>
      </c>
      <c r="E18" s="1">
        <f t="shared" si="12"/>
        <v>243.72795205759323</v>
      </c>
      <c r="F18" s="1">
        <f t="shared" si="12"/>
        <v>243.72795207028815</v>
      </c>
      <c r="G18" s="1">
        <f t="shared" si="12"/>
        <v>243.72795207028815</v>
      </c>
      <c r="H18" s="1">
        <f t="shared" si="12"/>
        <v>243.72795207028815</v>
      </c>
      <c r="I18" s="1">
        <f t="shared" si="12"/>
        <v>236.98797641816438</v>
      </c>
      <c r="J18" s="1">
        <f t="shared" si="12"/>
        <v>236.98797641816438</v>
      </c>
      <c r="K18" s="1">
        <f t="shared" si="12"/>
        <v>236.98797641816438</v>
      </c>
      <c r="L18" s="1">
        <f t="shared" si="12"/>
        <v>236.98797641816438</v>
      </c>
      <c r="M18" s="1">
        <f>+M$6*$B18</f>
        <v>236.98797641816438</v>
      </c>
      <c r="N18" s="1">
        <f t="shared" si="12"/>
        <v>236.98797641816438</v>
      </c>
      <c r="O18" s="1">
        <f t="shared" si="12"/>
        <v>236.98797641816438</v>
      </c>
      <c r="P18" s="1"/>
      <c r="Q18" s="1">
        <f t="shared" si="9"/>
        <v>3117.2395619308736</v>
      </c>
      <c r="R18" s="9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30" x14ac:dyDescent="0.25">
      <c r="A19" s="4" t="s">
        <v>15</v>
      </c>
      <c r="B19" s="5">
        <v>9.6303203315125808E-3</v>
      </c>
      <c r="C19" s="1">
        <f t="shared" si="11"/>
        <v>1678.5499485648309</v>
      </c>
      <c r="D19" s="1">
        <f t="shared" si="12"/>
        <v>1706.8707058751907</v>
      </c>
      <c r="E19" s="1">
        <f t="shared" si="12"/>
        <v>1706.8707058751907</v>
      </c>
      <c r="F19" s="1">
        <f t="shared" si="12"/>
        <v>1706.8707059640956</v>
      </c>
      <c r="G19" s="1">
        <f t="shared" si="12"/>
        <v>1706.8707059640956</v>
      </c>
      <c r="H19" s="1">
        <f t="shared" si="12"/>
        <v>1706.8707059640956</v>
      </c>
      <c r="I19" s="1">
        <f t="shared" si="12"/>
        <v>1659.6694436476434</v>
      </c>
      <c r="J19" s="1">
        <f t="shared" si="12"/>
        <v>1659.6694436476434</v>
      </c>
      <c r="K19" s="1">
        <f t="shared" si="12"/>
        <v>1659.6694436476434</v>
      </c>
      <c r="L19" s="1">
        <f t="shared" si="12"/>
        <v>1659.6694436476434</v>
      </c>
      <c r="M19" s="1">
        <f t="shared" si="12"/>
        <v>1659.6694436476434</v>
      </c>
      <c r="N19" s="1">
        <f t="shared" si="12"/>
        <v>1659.6694436476434</v>
      </c>
      <c r="O19" s="1">
        <f t="shared" si="12"/>
        <v>1659.6694436476434</v>
      </c>
      <c r="P19" s="1"/>
      <c r="Q19" s="1">
        <f t="shared" si="9"/>
        <v>21830.589583740999</v>
      </c>
      <c r="R19" s="9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30" x14ac:dyDescent="0.25">
      <c r="A20" s="4" t="s">
        <v>16</v>
      </c>
      <c r="B20" s="5">
        <v>3.3656617699419698E-3</v>
      </c>
      <c r="C20" s="1">
        <f t="shared" si="11"/>
        <v>586.62964432621175</v>
      </c>
      <c r="D20" s="1">
        <f t="shared" si="12"/>
        <v>596.52735145266945</v>
      </c>
      <c r="E20" s="1">
        <f t="shared" si="12"/>
        <v>596.52735145266945</v>
      </c>
      <c r="F20" s="1">
        <f t="shared" si="12"/>
        <v>596.52735148374052</v>
      </c>
      <c r="G20" s="1">
        <f t="shared" si="12"/>
        <v>596.52735148374052</v>
      </c>
      <c r="H20" s="1">
        <f t="shared" si="12"/>
        <v>596.52735148374052</v>
      </c>
      <c r="I20" s="1">
        <f t="shared" si="12"/>
        <v>580.03117289333068</v>
      </c>
      <c r="J20" s="1">
        <f t="shared" si="12"/>
        <v>580.03117289333068</v>
      </c>
      <c r="K20" s="1">
        <f t="shared" si="12"/>
        <v>580.03117289333068</v>
      </c>
      <c r="L20" s="1">
        <f t="shared" si="12"/>
        <v>580.03117289333068</v>
      </c>
      <c r="M20" s="1">
        <f t="shared" si="12"/>
        <v>580.03117289333068</v>
      </c>
      <c r="N20" s="1">
        <f t="shared" si="12"/>
        <v>580.03117289333068</v>
      </c>
      <c r="O20" s="1">
        <f t="shared" si="12"/>
        <v>580.03117289333068</v>
      </c>
      <c r="P20" s="1"/>
      <c r="Q20" s="1">
        <f t="shared" si="9"/>
        <v>7629.4846119360845</v>
      </c>
      <c r="R20" s="9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30" x14ac:dyDescent="0.25">
      <c r="A21" s="4" t="s">
        <v>17</v>
      </c>
      <c r="B21" s="5">
        <v>2.8998056717082798E-3</v>
      </c>
      <c r="C21" s="1">
        <f t="shared" si="11"/>
        <v>505.43164646003339</v>
      </c>
      <c r="D21" s="1">
        <f t="shared" si="12"/>
        <v>513.95936826456409</v>
      </c>
      <c r="E21" s="1">
        <f t="shared" si="12"/>
        <v>513.95936826456409</v>
      </c>
      <c r="F21" s="1">
        <f t="shared" si="12"/>
        <v>513.95936829133439</v>
      </c>
      <c r="G21" s="1">
        <f t="shared" si="12"/>
        <v>513.95936829133439</v>
      </c>
      <c r="H21" s="1">
        <f t="shared" si="12"/>
        <v>513.95936829133439</v>
      </c>
      <c r="I21" s="1">
        <f t="shared" si="12"/>
        <v>499.74649857721346</v>
      </c>
      <c r="J21" s="1">
        <f t="shared" si="12"/>
        <v>499.74649857721346</v>
      </c>
      <c r="K21" s="1">
        <f t="shared" si="12"/>
        <v>499.74649857721346</v>
      </c>
      <c r="L21" s="1">
        <f t="shared" si="12"/>
        <v>499.74649857721346</v>
      </c>
      <c r="M21" s="1">
        <f t="shared" si="12"/>
        <v>499.74649857721346</v>
      </c>
      <c r="N21" s="1">
        <f t="shared" si="12"/>
        <v>499.74649857721346</v>
      </c>
      <c r="O21" s="1">
        <f t="shared" si="12"/>
        <v>499.74649857721346</v>
      </c>
      <c r="P21" s="1"/>
      <c r="Q21" s="1">
        <f t="shared" si="9"/>
        <v>6573.4539779036568</v>
      </c>
      <c r="R21" s="9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30" x14ac:dyDescent="0.25">
      <c r="A22" s="4" t="s">
        <v>18</v>
      </c>
      <c r="B22" s="5">
        <v>1.2356339343684899E-2</v>
      </c>
      <c r="C22" s="1">
        <f t="shared" si="11"/>
        <v>2153.6908488831391</v>
      </c>
      <c r="D22" s="1">
        <f t="shared" si="12"/>
        <v>2190.0282577906978</v>
      </c>
      <c r="E22" s="1">
        <f t="shared" si="12"/>
        <v>2190.0282577906978</v>
      </c>
      <c r="F22" s="1">
        <f t="shared" si="12"/>
        <v>2190.0282579047689</v>
      </c>
      <c r="G22" s="1">
        <f t="shared" si="12"/>
        <v>2190.0282579047689</v>
      </c>
      <c r="H22" s="1">
        <f t="shared" si="12"/>
        <v>2190.0282579047689</v>
      </c>
      <c r="I22" s="1">
        <f t="shared" si="12"/>
        <v>2129.465909555473</v>
      </c>
      <c r="J22" s="1">
        <f t="shared" si="12"/>
        <v>2129.465909555473</v>
      </c>
      <c r="K22" s="1">
        <f t="shared" si="12"/>
        <v>2129.465909555473</v>
      </c>
      <c r="L22" s="1">
        <f t="shared" si="12"/>
        <v>2129.465909555473</v>
      </c>
      <c r="M22" s="1">
        <f t="shared" si="12"/>
        <v>2129.465909555473</v>
      </c>
      <c r="N22" s="1">
        <f t="shared" si="12"/>
        <v>2129.465909555473</v>
      </c>
      <c r="O22" s="1">
        <f t="shared" si="12"/>
        <v>2129.465909555473</v>
      </c>
      <c r="P22" s="1"/>
      <c r="Q22" s="1">
        <f t="shared" si="9"/>
        <v>28010.093505067158</v>
      </c>
      <c r="R22" s="9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30" x14ac:dyDescent="0.25">
      <c r="A23" s="4" t="s">
        <v>19</v>
      </c>
      <c r="B23" s="5">
        <v>3.5025880093636701E-3</v>
      </c>
      <c r="C23" s="1">
        <f t="shared" si="11"/>
        <v>610.49567621576284</v>
      </c>
      <c r="D23" s="1">
        <f t="shared" si="12"/>
        <v>620.79605476566144</v>
      </c>
      <c r="E23" s="1">
        <f t="shared" si="12"/>
        <v>620.79605476566144</v>
      </c>
      <c r="F23" s="1">
        <f t="shared" si="12"/>
        <v>620.79605479799648</v>
      </c>
      <c r="G23" s="1">
        <f t="shared" si="12"/>
        <v>620.79605479799648</v>
      </c>
      <c r="H23" s="1">
        <f t="shared" si="12"/>
        <v>620.79605479799648</v>
      </c>
      <c r="I23" s="1">
        <f t="shared" si="12"/>
        <v>603.62875716663427</v>
      </c>
      <c r="J23" s="1">
        <f t="shared" si="12"/>
        <v>603.62875716663427</v>
      </c>
      <c r="K23" s="1">
        <f t="shared" si="12"/>
        <v>603.62875716663427</v>
      </c>
      <c r="L23" s="1">
        <f t="shared" si="12"/>
        <v>603.62875716663427</v>
      </c>
      <c r="M23" s="1">
        <f t="shared" si="12"/>
        <v>603.62875716663427</v>
      </c>
      <c r="N23" s="1">
        <f t="shared" si="12"/>
        <v>603.62875716663427</v>
      </c>
      <c r="O23" s="1">
        <f t="shared" si="12"/>
        <v>603.62875716663427</v>
      </c>
      <c r="P23" s="1"/>
      <c r="Q23" s="1">
        <f t="shared" si="9"/>
        <v>7939.8772503075161</v>
      </c>
      <c r="R23" s="9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30" x14ac:dyDescent="0.25">
      <c r="A24" s="4" t="s">
        <v>20</v>
      </c>
      <c r="B24" s="5">
        <v>1.7078988139847199E-3</v>
      </c>
      <c r="C24" s="1">
        <f t="shared" si="11"/>
        <v>297.68412344366078</v>
      </c>
      <c r="D24" s="1">
        <f t="shared" si="12"/>
        <v>302.70669654159173</v>
      </c>
      <c r="E24" s="1">
        <f t="shared" si="12"/>
        <v>302.70669654159173</v>
      </c>
      <c r="F24" s="1">
        <f t="shared" si="12"/>
        <v>302.70669655735867</v>
      </c>
      <c r="G24" s="1">
        <f t="shared" si="12"/>
        <v>302.70669655735867</v>
      </c>
      <c r="H24" s="1">
        <f t="shared" si="12"/>
        <v>302.70669655735867</v>
      </c>
      <c r="I24" s="1">
        <f t="shared" si="12"/>
        <v>294.33574137063863</v>
      </c>
      <c r="J24" s="1">
        <f t="shared" si="12"/>
        <v>294.33574137063863</v>
      </c>
      <c r="K24" s="1">
        <f t="shared" si="12"/>
        <v>294.33574137063863</v>
      </c>
      <c r="L24" s="1">
        <f t="shared" si="12"/>
        <v>294.33574137063863</v>
      </c>
      <c r="M24" s="1">
        <f t="shared" si="12"/>
        <v>294.33574137063863</v>
      </c>
      <c r="N24" s="1">
        <f t="shared" si="12"/>
        <v>294.33574137063863</v>
      </c>
      <c r="O24" s="1">
        <f t="shared" si="12"/>
        <v>294.33574137063863</v>
      </c>
      <c r="P24" s="1"/>
      <c r="Q24" s="1">
        <f t="shared" si="9"/>
        <v>3871.5677957933895</v>
      </c>
      <c r="R24" s="9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30" x14ac:dyDescent="0.25">
      <c r="A25" s="4" t="s">
        <v>21</v>
      </c>
      <c r="B25" s="5">
        <v>3.08216155778498E-3</v>
      </c>
      <c r="C25" s="1">
        <f t="shared" si="11"/>
        <v>537.21599554268357</v>
      </c>
      <c r="D25" s="1">
        <f t="shared" si="12"/>
        <v>546.27998785701175</v>
      </c>
      <c r="E25" s="1">
        <f t="shared" si="12"/>
        <v>546.27998785701175</v>
      </c>
      <c r="F25" s="1">
        <f t="shared" si="12"/>
        <v>546.27998788546552</v>
      </c>
      <c r="G25" s="1">
        <f t="shared" si="12"/>
        <v>546.27998788546552</v>
      </c>
      <c r="H25" s="1">
        <f t="shared" si="12"/>
        <v>546.27998788546552</v>
      </c>
      <c r="I25" s="1">
        <f t="shared" si="12"/>
        <v>531.17333398583935</v>
      </c>
      <c r="J25" s="1">
        <f t="shared" si="12"/>
        <v>531.17333398583935</v>
      </c>
      <c r="K25" s="1">
        <f t="shared" si="12"/>
        <v>531.17333398583935</v>
      </c>
      <c r="L25" s="1">
        <f t="shared" si="12"/>
        <v>531.17333398583935</v>
      </c>
      <c r="M25" s="1">
        <f t="shared" si="12"/>
        <v>531.17333398583935</v>
      </c>
      <c r="N25" s="1">
        <f t="shared" si="12"/>
        <v>531.17333398583935</v>
      </c>
      <c r="O25" s="1">
        <f t="shared" si="12"/>
        <v>531.17333398583935</v>
      </c>
      <c r="P25" s="1"/>
      <c r="Q25" s="1">
        <f t="shared" si="9"/>
        <v>6986.8292728139786</v>
      </c>
      <c r="R25" s="9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30" x14ac:dyDescent="0.25">
      <c r="A26" s="4" t="s">
        <v>22</v>
      </c>
      <c r="B26" s="5">
        <v>7.4082630227805396E-3</v>
      </c>
      <c r="C26" s="1">
        <f t="shared" si="11"/>
        <v>1291.2487942018327</v>
      </c>
      <c r="D26" s="1">
        <f t="shared" si="12"/>
        <v>1313.0349458496592</v>
      </c>
      <c r="E26" s="1">
        <f t="shared" si="12"/>
        <v>1313.0349458496592</v>
      </c>
      <c r="F26" s="1">
        <f t="shared" si="12"/>
        <v>1313.0349459180507</v>
      </c>
      <c r="G26" s="1">
        <f t="shared" si="12"/>
        <v>1313.0349459180507</v>
      </c>
      <c r="H26" s="1">
        <f t="shared" si="12"/>
        <v>1313.0349459180507</v>
      </c>
      <c r="I26" s="1">
        <f t="shared" si="12"/>
        <v>1276.7246930697306</v>
      </c>
      <c r="J26" s="1">
        <f t="shared" si="12"/>
        <v>1276.7246930697306</v>
      </c>
      <c r="K26" s="1">
        <f t="shared" si="12"/>
        <v>1276.7246930697306</v>
      </c>
      <c r="L26" s="1">
        <f t="shared" si="12"/>
        <v>1276.7246930697306</v>
      </c>
      <c r="M26" s="1">
        <f t="shared" si="12"/>
        <v>1276.7246930697306</v>
      </c>
      <c r="N26" s="1">
        <f t="shared" si="12"/>
        <v>1276.7246930697306</v>
      </c>
      <c r="O26" s="1">
        <f t="shared" si="12"/>
        <v>1276.7246930697306</v>
      </c>
      <c r="P26" s="1"/>
      <c r="Q26" s="1">
        <f t="shared" si="9"/>
        <v>16793.496375143419</v>
      </c>
      <c r="R26" s="9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30" x14ac:dyDescent="0.25">
      <c r="A27" s="4" t="s">
        <v>23</v>
      </c>
      <c r="B27" s="5">
        <v>1.7729719908163299E-3</v>
      </c>
      <c r="C27" s="1">
        <f t="shared" si="11"/>
        <v>309.0262775842898</v>
      </c>
      <c r="D27" s="1">
        <f t="shared" ref="D27:O41" si="13">+D$6*$B27</f>
        <v>314.24021728115224</v>
      </c>
      <c r="E27" s="1">
        <f t="shared" si="13"/>
        <v>314.24021728115224</v>
      </c>
      <c r="F27" s="1">
        <f t="shared" si="13"/>
        <v>314.24021729751985</v>
      </c>
      <c r="G27" s="1">
        <f t="shared" si="13"/>
        <v>314.24021729751985</v>
      </c>
      <c r="H27" s="1">
        <f t="shared" si="13"/>
        <v>314.24021729751985</v>
      </c>
      <c r="I27" s="1">
        <f t="shared" si="13"/>
        <v>305.550317778352</v>
      </c>
      <c r="J27" s="1">
        <f t="shared" si="13"/>
        <v>305.550317778352</v>
      </c>
      <c r="K27" s="1">
        <f t="shared" si="13"/>
        <v>305.550317778352</v>
      </c>
      <c r="L27" s="1">
        <f t="shared" si="13"/>
        <v>305.550317778352</v>
      </c>
      <c r="M27" s="1">
        <f t="shared" si="13"/>
        <v>305.550317778352</v>
      </c>
      <c r="N27" s="1">
        <f t="shared" si="13"/>
        <v>305.550317778352</v>
      </c>
      <c r="O27" s="1">
        <f t="shared" si="13"/>
        <v>305.550317778352</v>
      </c>
      <c r="P27" s="1"/>
      <c r="Q27" s="1">
        <f t="shared" si="9"/>
        <v>4019.0795884876184</v>
      </c>
      <c r="R27" s="9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30" x14ac:dyDescent="0.25">
      <c r="A28" s="4" t="s">
        <v>24</v>
      </c>
      <c r="B28" s="5">
        <v>2.6704759133699802E-3</v>
      </c>
      <c r="C28" s="1">
        <f t="shared" si="11"/>
        <v>465.45982404790419</v>
      </c>
      <c r="D28" s="1">
        <f t="shared" si="13"/>
        <v>473.3131350118432</v>
      </c>
      <c r="E28" s="1">
        <f t="shared" si="13"/>
        <v>473.3131350118432</v>
      </c>
      <c r="F28" s="1">
        <f t="shared" si="13"/>
        <v>473.31313503649642</v>
      </c>
      <c r="G28" s="1">
        <f t="shared" si="13"/>
        <v>473.31313503649642</v>
      </c>
      <c r="H28" s="1">
        <f t="shared" si="13"/>
        <v>473.31313503649642</v>
      </c>
      <c r="I28" s="1">
        <f t="shared" si="13"/>
        <v>460.22428339318395</v>
      </c>
      <c r="J28" s="1">
        <f t="shared" si="13"/>
        <v>460.22428339318395</v>
      </c>
      <c r="K28" s="1">
        <f t="shared" si="13"/>
        <v>460.22428339318395</v>
      </c>
      <c r="L28" s="1">
        <f t="shared" si="13"/>
        <v>460.22428339318395</v>
      </c>
      <c r="M28" s="1">
        <f t="shared" si="13"/>
        <v>460.22428339318395</v>
      </c>
      <c r="N28" s="1">
        <f t="shared" si="13"/>
        <v>460.22428339318395</v>
      </c>
      <c r="O28" s="1">
        <f t="shared" si="13"/>
        <v>460.22428339318395</v>
      </c>
      <c r="P28" s="1"/>
      <c r="Q28" s="1">
        <f t="shared" si="9"/>
        <v>6053.5954829333687</v>
      </c>
      <c r="R28" s="9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30" x14ac:dyDescent="0.25">
      <c r="A29" s="4" t="s">
        <v>25</v>
      </c>
      <c r="B29" s="5">
        <v>7.2912940609602796E-3</v>
      </c>
      <c r="C29" s="1">
        <f t="shared" si="11"/>
        <v>1270.8612849510121</v>
      </c>
      <c r="D29" s="1">
        <f t="shared" si="13"/>
        <v>1292.303455353509</v>
      </c>
      <c r="E29" s="1">
        <f t="shared" si="13"/>
        <v>1292.303455353509</v>
      </c>
      <c r="F29" s="1">
        <f t="shared" si="13"/>
        <v>1292.3034554208205</v>
      </c>
      <c r="G29" s="1">
        <f t="shared" si="13"/>
        <v>1292.3034554208205</v>
      </c>
      <c r="H29" s="1">
        <f t="shared" si="13"/>
        <v>1292.3034554208205</v>
      </c>
      <c r="I29" s="1">
        <f t="shared" si="13"/>
        <v>1256.5665046496595</v>
      </c>
      <c r="J29" s="1">
        <f t="shared" si="13"/>
        <v>1256.5665046496595</v>
      </c>
      <c r="K29" s="1">
        <f t="shared" si="13"/>
        <v>1256.5665046496595</v>
      </c>
      <c r="L29" s="1">
        <f t="shared" si="13"/>
        <v>1256.5665046496595</v>
      </c>
      <c r="M29" s="1">
        <f t="shared" si="13"/>
        <v>1256.5665046496595</v>
      </c>
      <c r="N29" s="1">
        <f t="shared" si="13"/>
        <v>1256.5665046496595</v>
      </c>
      <c r="O29" s="1">
        <f t="shared" si="13"/>
        <v>1256.5665046496595</v>
      </c>
      <c r="P29" s="1"/>
      <c r="Q29" s="1">
        <f t="shared" si="9"/>
        <v>16528.34409446811</v>
      </c>
      <c r="R29" s="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30" x14ac:dyDescent="0.25">
      <c r="A30" s="4" t="s">
        <v>26</v>
      </c>
      <c r="B30" s="5">
        <v>4.0198839783593104E-3</v>
      </c>
      <c r="C30" s="1">
        <f t="shared" si="11"/>
        <v>700.65956404710835</v>
      </c>
      <c r="D30" s="1">
        <f t="shared" si="13"/>
        <v>712.48120181697425</v>
      </c>
      <c r="E30" s="1">
        <f t="shared" si="13"/>
        <v>712.48120181697425</v>
      </c>
      <c r="F30" s="1">
        <f t="shared" si="13"/>
        <v>712.48120185408493</v>
      </c>
      <c r="G30" s="1">
        <f t="shared" si="13"/>
        <v>712.48120185408493</v>
      </c>
      <c r="H30" s="1">
        <f t="shared" si="13"/>
        <v>712.48120185408493</v>
      </c>
      <c r="I30" s="1">
        <f t="shared" si="13"/>
        <v>692.77847218232546</v>
      </c>
      <c r="J30" s="1">
        <f t="shared" si="13"/>
        <v>692.77847218232546</v>
      </c>
      <c r="K30" s="1">
        <f t="shared" si="13"/>
        <v>692.77847218232546</v>
      </c>
      <c r="L30" s="1">
        <f t="shared" si="13"/>
        <v>692.77847218232546</v>
      </c>
      <c r="M30" s="1">
        <f t="shared" si="13"/>
        <v>692.77847218232546</v>
      </c>
      <c r="N30" s="1">
        <f t="shared" si="13"/>
        <v>692.77847218232546</v>
      </c>
      <c r="O30" s="1">
        <f t="shared" si="13"/>
        <v>692.77847218232546</v>
      </c>
      <c r="P30" s="1"/>
      <c r="Q30" s="1">
        <f t="shared" si="9"/>
        <v>9112.5148785195925</v>
      </c>
      <c r="R30" s="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30" x14ac:dyDescent="0.25">
      <c r="A31" s="4" t="s">
        <v>27</v>
      </c>
      <c r="B31" s="5">
        <v>4.8481379614882603E-3</v>
      </c>
      <c r="C31" s="1">
        <f t="shared" si="11"/>
        <v>845.02295310598026</v>
      </c>
      <c r="D31" s="1">
        <f t="shared" si="13"/>
        <v>859.28031255903659</v>
      </c>
      <c r="E31" s="1">
        <f t="shared" si="13"/>
        <v>859.28031255903659</v>
      </c>
      <c r="F31" s="1">
        <f t="shared" si="13"/>
        <v>859.28031260379339</v>
      </c>
      <c r="G31" s="1">
        <f t="shared" si="13"/>
        <v>859.28031260379339</v>
      </c>
      <c r="H31" s="1">
        <f t="shared" si="13"/>
        <v>859.28031260379339</v>
      </c>
      <c r="I31" s="1">
        <f t="shared" si="13"/>
        <v>835.51804678198619</v>
      </c>
      <c r="J31" s="1">
        <f t="shared" si="13"/>
        <v>835.51804678198619</v>
      </c>
      <c r="K31" s="1">
        <f t="shared" si="13"/>
        <v>835.51804678198619</v>
      </c>
      <c r="L31" s="1">
        <f t="shared" si="13"/>
        <v>835.51804678198619</v>
      </c>
      <c r="M31" s="1">
        <f t="shared" si="13"/>
        <v>835.51804678198619</v>
      </c>
      <c r="N31" s="1">
        <f t="shared" si="13"/>
        <v>835.51804678198619</v>
      </c>
      <c r="O31" s="1">
        <f t="shared" si="13"/>
        <v>835.51804678198619</v>
      </c>
      <c r="P31" s="1"/>
      <c r="Q31" s="1">
        <f t="shared" si="9"/>
        <v>10990.050843509338</v>
      </c>
      <c r="R31" s="9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30" x14ac:dyDescent="0.25">
      <c r="A32" s="4" t="s">
        <v>28</v>
      </c>
      <c r="B32" s="5">
        <v>3.94091767337185E-3</v>
      </c>
      <c r="C32" s="1">
        <f t="shared" si="11"/>
        <v>686.89585914299141</v>
      </c>
      <c r="D32" s="1">
        <f t="shared" si="13"/>
        <v>698.48527353063741</v>
      </c>
      <c r="E32" s="1">
        <f t="shared" si="13"/>
        <v>698.48527353063741</v>
      </c>
      <c r="F32" s="1">
        <f t="shared" si="13"/>
        <v>698.48527356701902</v>
      </c>
      <c r="G32" s="1">
        <f t="shared" si="13"/>
        <v>698.48527356701902</v>
      </c>
      <c r="H32" s="1">
        <f t="shared" si="13"/>
        <v>698.48527356701902</v>
      </c>
      <c r="I32" s="1">
        <f t="shared" si="13"/>
        <v>679.16958286671286</v>
      </c>
      <c r="J32" s="1">
        <f t="shared" si="13"/>
        <v>679.16958286671286</v>
      </c>
      <c r="K32" s="1">
        <f t="shared" si="13"/>
        <v>679.16958286671286</v>
      </c>
      <c r="L32" s="1">
        <f t="shared" si="13"/>
        <v>679.16958286671286</v>
      </c>
      <c r="M32" s="1">
        <f t="shared" si="13"/>
        <v>679.16958286671286</v>
      </c>
      <c r="N32" s="1">
        <f t="shared" si="13"/>
        <v>679.16958286671286</v>
      </c>
      <c r="O32" s="1">
        <f t="shared" si="13"/>
        <v>679.16958286671286</v>
      </c>
      <c r="P32" s="1"/>
      <c r="Q32" s="1">
        <f t="shared" si="9"/>
        <v>8933.5093069723116</v>
      </c>
      <c r="R32" s="9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17" ht="30" x14ac:dyDescent="0.25">
      <c r="A33" s="4" t="s">
        <v>29</v>
      </c>
      <c r="B33" s="5">
        <v>6.5772931635053799E-3</v>
      </c>
      <c r="C33" s="1">
        <f t="shared" si="11"/>
        <v>1146.4120321285022</v>
      </c>
      <c r="D33" s="1">
        <f t="shared" si="13"/>
        <v>1165.7544752695881</v>
      </c>
      <c r="E33" s="1">
        <f t="shared" si="13"/>
        <v>1165.7544752695881</v>
      </c>
      <c r="F33" s="1">
        <f t="shared" si="13"/>
        <v>1165.754475330308</v>
      </c>
      <c r="G33" s="1">
        <f t="shared" si="13"/>
        <v>1165.754475330308</v>
      </c>
      <c r="H33" s="1">
        <f t="shared" si="13"/>
        <v>1165.754475330308</v>
      </c>
      <c r="I33" s="1">
        <f t="shared" si="13"/>
        <v>1133.5170700046574</v>
      </c>
      <c r="J33" s="1">
        <f t="shared" si="13"/>
        <v>1133.5170700046574</v>
      </c>
      <c r="K33" s="1">
        <f t="shared" si="13"/>
        <v>1133.5170700046574</v>
      </c>
      <c r="L33" s="1">
        <f t="shared" si="13"/>
        <v>1133.5170700046574</v>
      </c>
      <c r="M33" s="1">
        <f t="shared" si="13"/>
        <v>1133.5170700046574</v>
      </c>
      <c r="N33" s="1">
        <f t="shared" si="13"/>
        <v>1133.5170700046574</v>
      </c>
      <c r="O33" s="1">
        <f t="shared" si="13"/>
        <v>1133.5170700046574</v>
      </c>
      <c r="Q33" s="1">
        <f t="shared" si="9"/>
        <v>14909.803898691207</v>
      </c>
    </row>
    <row r="34" spans="1:17" ht="30" x14ac:dyDescent="0.25">
      <c r="A34" s="4" t="s">
        <v>30</v>
      </c>
      <c r="B34" s="5">
        <v>7.54031637251031E-3</v>
      </c>
      <c r="C34" s="1">
        <f t="shared" si="11"/>
        <v>1314.2654889499195</v>
      </c>
      <c r="D34" s="1">
        <f t="shared" si="13"/>
        <v>1336.4399818720731</v>
      </c>
      <c r="E34" s="1">
        <f t="shared" si="13"/>
        <v>1336.4399818720731</v>
      </c>
      <c r="F34" s="1">
        <f t="shared" si="13"/>
        <v>1336.4399819416835</v>
      </c>
      <c r="G34" s="1">
        <f t="shared" si="13"/>
        <v>1336.4399819416835</v>
      </c>
      <c r="H34" s="1">
        <f t="shared" si="13"/>
        <v>1336.4399819416835</v>
      </c>
      <c r="I34" s="1">
        <f t="shared" si="13"/>
        <v>1299.4824936343348</v>
      </c>
      <c r="J34" s="1">
        <f t="shared" si="13"/>
        <v>1299.4824936343348</v>
      </c>
      <c r="K34" s="1">
        <f t="shared" si="13"/>
        <v>1299.4824936343348</v>
      </c>
      <c r="L34" s="1">
        <f t="shared" si="13"/>
        <v>1299.4824936343348</v>
      </c>
      <c r="M34" s="1">
        <f t="shared" si="13"/>
        <v>1299.4824936343348</v>
      </c>
      <c r="N34" s="1">
        <f t="shared" si="13"/>
        <v>1299.4824936343348</v>
      </c>
      <c r="O34" s="1">
        <f t="shared" si="13"/>
        <v>1299.4824936343348</v>
      </c>
      <c r="Q34" s="1">
        <f t="shared" si="9"/>
        <v>17092.842853959464</v>
      </c>
    </row>
    <row r="35" spans="1:17" ht="30" x14ac:dyDescent="0.25">
      <c r="A35" s="4" t="s">
        <v>31</v>
      </c>
      <c r="B35" s="5">
        <v>1.5000558519439101E-3</v>
      </c>
      <c r="C35" s="1">
        <f t="shared" si="11"/>
        <v>261.45741641486484</v>
      </c>
      <c r="D35" s="1">
        <f t="shared" si="13"/>
        <v>265.86876684480592</v>
      </c>
      <c r="E35" s="1">
        <f t="shared" si="13"/>
        <v>265.86876684480592</v>
      </c>
      <c r="F35" s="1">
        <f t="shared" si="13"/>
        <v>265.86876685865406</v>
      </c>
      <c r="G35" s="1">
        <f t="shared" si="13"/>
        <v>265.86876685865406</v>
      </c>
      <c r="H35" s="1">
        <f t="shared" si="13"/>
        <v>265.86876685865406</v>
      </c>
      <c r="I35" s="1">
        <f t="shared" si="13"/>
        <v>258.51651612144389</v>
      </c>
      <c r="J35" s="1">
        <f t="shared" si="13"/>
        <v>258.51651612144389</v>
      </c>
      <c r="K35" s="1">
        <f t="shared" si="13"/>
        <v>258.51651612144389</v>
      </c>
      <c r="L35" s="1">
        <f t="shared" si="13"/>
        <v>258.51651612144389</v>
      </c>
      <c r="M35" s="1">
        <f t="shared" si="13"/>
        <v>258.51651612144389</v>
      </c>
      <c r="N35" s="1">
        <f t="shared" si="13"/>
        <v>258.51651612144389</v>
      </c>
      <c r="O35" s="1">
        <f t="shared" si="13"/>
        <v>258.51651612144389</v>
      </c>
      <c r="Q35" s="1">
        <f t="shared" si="9"/>
        <v>3400.4168635305468</v>
      </c>
    </row>
    <row r="36" spans="1:17" ht="30" x14ac:dyDescent="0.25">
      <c r="A36" s="4" t="s">
        <v>32</v>
      </c>
      <c r="B36" s="5">
        <v>2.1445714994055101E-3</v>
      </c>
      <c r="C36" s="1">
        <f t="shared" si="11"/>
        <v>373.7954975642358</v>
      </c>
      <c r="D36" s="1">
        <f t="shared" si="13"/>
        <v>380.10223367254946</v>
      </c>
      <c r="E36" s="1">
        <f t="shared" si="13"/>
        <v>380.10223367254946</v>
      </c>
      <c r="F36" s="1">
        <f t="shared" si="13"/>
        <v>380.10223369234762</v>
      </c>
      <c r="G36" s="1">
        <f t="shared" si="13"/>
        <v>380.10223369234762</v>
      </c>
      <c r="H36" s="1">
        <f t="shared" si="13"/>
        <v>380.10223369234762</v>
      </c>
      <c r="I36" s="1">
        <f t="shared" si="13"/>
        <v>369.59100681564752</v>
      </c>
      <c r="J36" s="1">
        <f t="shared" si="13"/>
        <v>369.59100681564752</v>
      </c>
      <c r="K36" s="1">
        <f t="shared" si="13"/>
        <v>369.59100681564752</v>
      </c>
      <c r="L36" s="1">
        <f t="shared" si="13"/>
        <v>369.59100681564752</v>
      </c>
      <c r="M36" s="1">
        <f t="shared" si="13"/>
        <v>369.59100681564752</v>
      </c>
      <c r="N36" s="1">
        <f t="shared" si="13"/>
        <v>369.59100681564752</v>
      </c>
      <c r="O36" s="1">
        <f t="shared" si="13"/>
        <v>369.59100681564752</v>
      </c>
      <c r="Q36" s="1">
        <f t="shared" si="9"/>
        <v>4861.4437136959104</v>
      </c>
    </row>
    <row r="37" spans="1:17" ht="30" x14ac:dyDescent="0.25">
      <c r="A37" s="4" t="s">
        <v>33</v>
      </c>
      <c r="B37" s="5">
        <v>1.83179963297238E-2</v>
      </c>
      <c r="C37" s="1">
        <f t="shared" si="11"/>
        <v>3192.7984468445279</v>
      </c>
      <c r="D37" s="1">
        <f t="shared" si="13"/>
        <v>3246.6678416941058</v>
      </c>
      <c r="E37" s="1">
        <f t="shared" si="13"/>
        <v>3246.6678416941058</v>
      </c>
      <c r="F37" s="1">
        <f t="shared" si="13"/>
        <v>3246.6678418632132</v>
      </c>
      <c r="G37" s="1">
        <f t="shared" si="13"/>
        <v>3246.6678418632132</v>
      </c>
      <c r="H37" s="1">
        <f t="shared" si="13"/>
        <v>3246.6678418632132</v>
      </c>
      <c r="I37" s="1">
        <f t="shared" si="13"/>
        <v>3156.8855168618497</v>
      </c>
      <c r="J37" s="1">
        <f t="shared" si="13"/>
        <v>3156.8855168618497</v>
      </c>
      <c r="K37" s="1">
        <f t="shared" si="13"/>
        <v>3156.8855168618497</v>
      </c>
      <c r="L37" s="1">
        <f t="shared" si="13"/>
        <v>3156.8855168618497</v>
      </c>
      <c r="M37" s="1">
        <f t="shared" si="13"/>
        <v>3156.8855168618497</v>
      </c>
      <c r="N37" s="1">
        <f t="shared" si="13"/>
        <v>3156.8855168618497</v>
      </c>
      <c r="O37" s="1">
        <f t="shared" si="13"/>
        <v>3156.8855168618497</v>
      </c>
      <c r="Q37" s="1">
        <f t="shared" si="9"/>
        <v>41524.336273855319</v>
      </c>
    </row>
    <row r="38" spans="1:17" ht="30" x14ac:dyDescent="0.25">
      <c r="A38" s="4" t="s">
        <v>34</v>
      </c>
      <c r="B38" s="5">
        <v>0.14911911145474199</v>
      </c>
      <c r="C38" s="1">
        <f t="shared" si="11"/>
        <v>25991.230638854217</v>
      </c>
      <c r="D38" s="1">
        <f t="shared" si="13"/>
        <v>26429.758748041517</v>
      </c>
      <c r="E38" s="1">
        <f t="shared" si="13"/>
        <v>26429.758748041517</v>
      </c>
      <c r="F38" s="1">
        <f t="shared" si="13"/>
        <v>26429.758749418146</v>
      </c>
      <c r="G38" s="1">
        <f t="shared" si="13"/>
        <v>26429.758749418146</v>
      </c>
      <c r="H38" s="1">
        <f t="shared" si="13"/>
        <v>26429.758749418146</v>
      </c>
      <c r="I38" s="1">
        <f t="shared" si="13"/>
        <v>25698.878565387342</v>
      </c>
      <c r="J38" s="1">
        <f t="shared" si="13"/>
        <v>25698.878565387342</v>
      </c>
      <c r="K38" s="1">
        <f t="shared" si="13"/>
        <v>25698.878565387342</v>
      </c>
      <c r="L38" s="1">
        <f t="shared" si="13"/>
        <v>25698.878565387342</v>
      </c>
      <c r="M38" s="1">
        <f t="shared" si="13"/>
        <v>25698.878565387342</v>
      </c>
      <c r="N38" s="1">
        <f t="shared" si="13"/>
        <v>25698.878565387342</v>
      </c>
      <c r="O38" s="1">
        <f t="shared" si="13"/>
        <v>25698.878565387342</v>
      </c>
      <c r="Q38" s="1">
        <f t="shared" si="9"/>
        <v>338032.17434090306</v>
      </c>
    </row>
    <row r="39" spans="1:17" ht="30" x14ac:dyDescent="0.25">
      <c r="A39" s="4" t="s">
        <v>35</v>
      </c>
      <c r="B39" s="5">
        <v>1.5136303303714201E-3</v>
      </c>
      <c r="C39" s="1">
        <f t="shared" si="11"/>
        <v>263.82342702322768</v>
      </c>
      <c r="D39" s="1">
        <f t="shared" si="13"/>
        <v>268.27469715427179</v>
      </c>
      <c r="E39" s="1">
        <f t="shared" si="13"/>
        <v>268.27469715427179</v>
      </c>
      <c r="F39" s="1">
        <f t="shared" si="13"/>
        <v>268.27469716824527</v>
      </c>
      <c r="G39" s="1">
        <f t="shared" si="13"/>
        <v>268.27469716824527</v>
      </c>
      <c r="H39" s="1">
        <f t="shared" si="13"/>
        <v>268.27469716824527</v>
      </c>
      <c r="I39" s="1">
        <f t="shared" si="13"/>
        <v>260.85591359567661</v>
      </c>
      <c r="J39" s="1">
        <f t="shared" si="13"/>
        <v>260.85591359567661</v>
      </c>
      <c r="K39" s="1">
        <f t="shared" si="13"/>
        <v>260.85591359567661</v>
      </c>
      <c r="L39" s="1">
        <f t="shared" si="13"/>
        <v>260.85591359567661</v>
      </c>
      <c r="M39" s="1">
        <f t="shared" si="13"/>
        <v>260.85591359567661</v>
      </c>
      <c r="N39" s="1">
        <f t="shared" si="13"/>
        <v>260.85591359567661</v>
      </c>
      <c r="O39" s="1">
        <f t="shared" si="13"/>
        <v>260.85591359567661</v>
      </c>
      <c r="Q39" s="1">
        <f t="shared" si="9"/>
        <v>3431.1883080062435</v>
      </c>
    </row>
    <row r="40" spans="1:17" ht="30" x14ac:dyDescent="0.25">
      <c r="A40" s="4" t="s">
        <v>36</v>
      </c>
      <c r="B40" s="5">
        <v>3.5414436670077399E-3</v>
      </c>
      <c r="C40" s="1">
        <f t="shared" si="11"/>
        <v>617.26815728542022</v>
      </c>
      <c r="D40" s="1">
        <f t="shared" si="13"/>
        <v>627.68280219535586</v>
      </c>
      <c r="E40" s="1">
        <f t="shared" si="13"/>
        <v>627.68280219535586</v>
      </c>
      <c r="F40" s="1">
        <f t="shared" si="13"/>
        <v>627.68280222804958</v>
      </c>
      <c r="G40" s="1">
        <f t="shared" si="13"/>
        <v>627.68280222804958</v>
      </c>
      <c r="H40" s="1">
        <f t="shared" si="13"/>
        <v>627.68280222804958</v>
      </c>
      <c r="I40" s="1">
        <f t="shared" si="13"/>
        <v>610.32506066275778</v>
      </c>
      <c r="J40" s="1">
        <f t="shared" si="13"/>
        <v>610.32506066275778</v>
      </c>
      <c r="K40" s="1">
        <f t="shared" si="13"/>
        <v>610.32506066275778</v>
      </c>
      <c r="L40" s="1">
        <f t="shared" si="13"/>
        <v>610.32506066275778</v>
      </c>
      <c r="M40" s="1">
        <f t="shared" si="13"/>
        <v>610.32506066275778</v>
      </c>
      <c r="N40" s="1">
        <f t="shared" si="13"/>
        <v>610.32506066275778</v>
      </c>
      <c r="O40" s="1">
        <f t="shared" si="13"/>
        <v>610.32506066275778</v>
      </c>
      <c r="Q40" s="1">
        <f t="shared" si="9"/>
        <v>8027.9575929995863</v>
      </c>
    </row>
    <row r="41" spans="1:17" ht="30" x14ac:dyDescent="0.25">
      <c r="A41" s="4" t="s">
        <v>37</v>
      </c>
      <c r="B41" s="5">
        <v>1.63016298717903E-3</v>
      </c>
      <c r="C41" s="1">
        <f t="shared" si="11"/>
        <v>284.13488898472343</v>
      </c>
      <c r="D41" s="1">
        <f t="shared" si="13"/>
        <v>288.92885727933538</v>
      </c>
      <c r="E41" s="1">
        <f t="shared" si="13"/>
        <v>288.92885727933538</v>
      </c>
      <c r="F41" s="1">
        <f t="shared" si="13"/>
        <v>288.92885729438467</v>
      </c>
      <c r="G41" s="1">
        <f t="shared" si="13"/>
        <v>288.92885729438467</v>
      </c>
      <c r="H41" s="1">
        <f t="shared" si="13"/>
        <v>288.92885729438467</v>
      </c>
      <c r="I41" s="1">
        <f t="shared" si="13"/>
        <v>280.93891011426598</v>
      </c>
      <c r="J41" s="1">
        <f t="shared" si="13"/>
        <v>280.93891011426598</v>
      </c>
      <c r="K41" s="1">
        <f t="shared" si="13"/>
        <v>280.93891011426598</v>
      </c>
      <c r="L41" s="1">
        <f t="shared" si="13"/>
        <v>280.93891011426598</v>
      </c>
      <c r="M41" s="1">
        <f t="shared" si="13"/>
        <v>280.93891011426598</v>
      </c>
      <c r="N41" s="1">
        <f t="shared" si="13"/>
        <v>280.93891011426598</v>
      </c>
      <c r="O41" s="1">
        <f t="shared" si="13"/>
        <v>280.93891011426598</v>
      </c>
      <c r="Q41" s="1">
        <f t="shared" si="9"/>
        <v>3695.3515462264104</v>
      </c>
    </row>
    <row r="42" spans="1:17" ht="30" x14ac:dyDescent="0.25">
      <c r="A42" s="4" t="s">
        <v>38</v>
      </c>
      <c r="B42" s="5">
        <v>1.47694639318363E-3</v>
      </c>
      <c r="C42" s="1">
        <f t="shared" si="11"/>
        <v>257.42947347235457</v>
      </c>
      <c r="D42" s="1">
        <f t="shared" ref="D42:O56" si="14">+D$6*$B42</f>
        <v>261.77286381887222</v>
      </c>
      <c r="E42" s="1">
        <f t="shared" si="14"/>
        <v>261.77286381887222</v>
      </c>
      <c r="F42" s="1">
        <f t="shared" si="14"/>
        <v>261.77286383250708</v>
      </c>
      <c r="G42" s="1">
        <f t="shared" si="14"/>
        <v>261.77286383250708</v>
      </c>
      <c r="H42" s="1">
        <f t="shared" si="14"/>
        <v>261.77286383250708</v>
      </c>
      <c r="I42" s="1">
        <f t="shared" si="14"/>
        <v>254.53387990132055</v>
      </c>
      <c r="J42" s="1">
        <f t="shared" si="14"/>
        <v>254.53387990132055</v>
      </c>
      <c r="K42" s="1">
        <f t="shared" si="14"/>
        <v>254.53387990132055</v>
      </c>
      <c r="L42" s="1">
        <f t="shared" si="14"/>
        <v>254.53387990132055</v>
      </c>
      <c r="M42" s="1">
        <f t="shared" si="14"/>
        <v>254.53387990132055</v>
      </c>
      <c r="N42" s="1">
        <f t="shared" si="14"/>
        <v>254.53387990132055</v>
      </c>
      <c r="O42" s="1">
        <f t="shared" si="14"/>
        <v>254.53387990132055</v>
      </c>
      <c r="Q42" s="1">
        <f t="shared" si="9"/>
        <v>3348.0309519168645</v>
      </c>
    </row>
    <row r="43" spans="1:17" ht="30" x14ac:dyDescent="0.25">
      <c r="A43" s="4" t="s">
        <v>39</v>
      </c>
      <c r="B43" s="5">
        <v>7.3264926001836398E-4</v>
      </c>
      <c r="C43" s="1">
        <f t="shared" si="11"/>
        <v>127.69963359326078</v>
      </c>
      <c r="D43" s="1">
        <f t="shared" si="14"/>
        <v>129.85420178749817</v>
      </c>
      <c r="E43" s="1">
        <f t="shared" si="14"/>
        <v>129.85420178749817</v>
      </c>
      <c r="F43" s="1">
        <f t="shared" si="14"/>
        <v>129.85420179426183</v>
      </c>
      <c r="G43" s="1">
        <f t="shared" si="14"/>
        <v>129.85420179426183</v>
      </c>
      <c r="H43" s="1">
        <f t="shared" si="14"/>
        <v>129.85420179426183</v>
      </c>
      <c r="I43" s="1">
        <f t="shared" si="14"/>
        <v>126.26325479378445</v>
      </c>
      <c r="J43" s="1">
        <f t="shared" si="14"/>
        <v>126.26325479378445</v>
      </c>
      <c r="K43" s="1">
        <f t="shared" si="14"/>
        <v>126.26325479378445</v>
      </c>
      <c r="L43" s="1">
        <f t="shared" si="14"/>
        <v>126.26325479378445</v>
      </c>
      <c r="M43" s="1">
        <f t="shared" si="14"/>
        <v>126.26325479378445</v>
      </c>
      <c r="N43" s="1">
        <f t="shared" si="14"/>
        <v>126.26325479378445</v>
      </c>
      <c r="O43" s="1">
        <f t="shared" si="14"/>
        <v>126.26325479378445</v>
      </c>
      <c r="Q43" s="1">
        <f t="shared" si="9"/>
        <v>1660.8134261075336</v>
      </c>
    </row>
    <row r="44" spans="1:17" ht="30" x14ac:dyDescent="0.25">
      <c r="A44" s="4" t="s">
        <v>40</v>
      </c>
      <c r="B44" s="5">
        <v>2.3154265814407E-3</v>
      </c>
      <c r="C44" s="1">
        <f t="shared" si="11"/>
        <v>403.5752742788037</v>
      </c>
      <c r="D44" s="1">
        <f t="shared" si="14"/>
        <v>410.38445943834228</v>
      </c>
      <c r="E44" s="1">
        <f t="shared" si="14"/>
        <v>410.38445943834228</v>
      </c>
      <c r="F44" s="1">
        <f t="shared" si="14"/>
        <v>410.38445945971773</v>
      </c>
      <c r="G44" s="1">
        <f t="shared" si="14"/>
        <v>410.38445945971773</v>
      </c>
      <c r="H44" s="1">
        <f t="shared" si="14"/>
        <v>410.38445945971773</v>
      </c>
      <c r="I44" s="1">
        <f t="shared" si="14"/>
        <v>399.03581749529172</v>
      </c>
      <c r="J44" s="1">
        <f t="shared" si="14"/>
        <v>399.03581749529172</v>
      </c>
      <c r="K44" s="1">
        <f t="shared" si="14"/>
        <v>399.03581749529172</v>
      </c>
      <c r="L44" s="1">
        <f t="shared" si="14"/>
        <v>399.03581749529172</v>
      </c>
      <c r="M44" s="1">
        <f t="shared" si="14"/>
        <v>399.03581749529172</v>
      </c>
      <c r="N44" s="1">
        <f t="shared" si="14"/>
        <v>399.03581749529172</v>
      </c>
      <c r="O44" s="1">
        <f t="shared" si="14"/>
        <v>399.03581749529172</v>
      </c>
      <c r="Q44" s="1">
        <f t="shared" si="9"/>
        <v>5248.7482940016835</v>
      </c>
    </row>
    <row r="45" spans="1:17" ht="30" x14ac:dyDescent="0.25">
      <c r="A45" s="4" t="s">
        <v>41</v>
      </c>
      <c r="B45" s="5">
        <v>5.3906513797547899E-3</v>
      </c>
      <c r="C45" s="1">
        <f t="shared" si="11"/>
        <v>939.58220336759496</v>
      </c>
      <c r="D45" s="1">
        <f t="shared" si="14"/>
        <v>955.43498128311546</v>
      </c>
      <c r="E45" s="1">
        <f t="shared" si="14"/>
        <v>955.43498128311546</v>
      </c>
      <c r="F45" s="1">
        <f t="shared" si="14"/>
        <v>955.43498133288074</v>
      </c>
      <c r="G45" s="1">
        <f t="shared" si="14"/>
        <v>955.43498133288074</v>
      </c>
      <c r="H45" s="1">
        <f t="shared" si="14"/>
        <v>955.43498133288074</v>
      </c>
      <c r="I45" s="1">
        <f t="shared" si="14"/>
        <v>929.01368473283435</v>
      </c>
      <c r="J45" s="1">
        <f t="shared" si="14"/>
        <v>929.01368473283435</v>
      </c>
      <c r="K45" s="1">
        <f t="shared" si="14"/>
        <v>929.01368473283435</v>
      </c>
      <c r="L45" s="1">
        <f t="shared" si="14"/>
        <v>929.01368473283435</v>
      </c>
      <c r="M45" s="1">
        <f t="shared" si="14"/>
        <v>929.01368473283435</v>
      </c>
      <c r="N45" s="1">
        <f t="shared" si="14"/>
        <v>929.01368473283435</v>
      </c>
      <c r="O45" s="1">
        <f t="shared" si="14"/>
        <v>929.01368473283435</v>
      </c>
      <c r="Q45" s="1">
        <f t="shared" si="9"/>
        <v>12219.852903062307</v>
      </c>
    </row>
    <row r="46" spans="1:17" ht="30" x14ac:dyDescent="0.25">
      <c r="A46" s="4" t="s">
        <v>42</v>
      </c>
      <c r="B46" s="5">
        <v>1.13211836407896E-3</v>
      </c>
      <c r="C46" s="1">
        <f t="shared" si="11"/>
        <v>197.32648098690677</v>
      </c>
      <c r="D46" s="1">
        <f t="shared" si="14"/>
        <v>200.65580424220556</v>
      </c>
      <c r="E46" s="1">
        <f t="shared" si="14"/>
        <v>200.65580424220556</v>
      </c>
      <c r="F46" s="1">
        <f t="shared" si="14"/>
        <v>200.65580425265702</v>
      </c>
      <c r="G46" s="1">
        <f t="shared" si="14"/>
        <v>200.65580425265702</v>
      </c>
      <c r="H46" s="1">
        <f t="shared" si="14"/>
        <v>200.65580425265702</v>
      </c>
      <c r="I46" s="1">
        <f t="shared" si="14"/>
        <v>195.10693214491369</v>
      </c>
      <c r="J46" s="1">
        <f t="shared" si="14"/>
        <v>195.10693214491369</v>
      </c>
      <c r="K46" s="1">
        <f t="shared" si="14"/>
        <v>195.10693214491369</v>
      </c>
      <c r="L46" s="1">
        <f t="shared" si="14"/>
        <v>195.10693214491369</v>
      </c>
      <c r="M46" s="1">
        <f t="shared" si="14"/>
        <v>195.10693214491369</v>
      </c>
      <c r="N46" s="1">
        <f t="shared" si="14"/>
        <v>195.10693214491369</v>
      </c>
      <c r="O46" s="1">
        <f t="shared" si="14"/>
        <v>195.10693214491369</v>
      </c>
      <c r="Q46" s="1">
        <f t="shared" si="9"/>
        <v>2566.354027243684</v>
      </c>
    </row>
    <row r="47" spans="1:17" ht="30" x14ac:dyDescent="0.25">
      <c r="A47" s="4" t="s">
        <v>43</v>
      </c>
      <c r="B47" s="5">
        <v>1.10447917687265E-3</v>
      </c>
      <c r="C47" s="1">
        <f t="shared" si="11"/>
        <v>192.5090133776815</v>
      </c>
      <c r="D47" s="1">
        <f t="shared" si="14"/>
        <v>195.75705556587351</v>
      </c>
      <c r="E47" s="1">
        <f t="shared" si="14"/>
        <v>195.75705556587351</v>
      </c>
      <c r="F47" s="1">
        <f t="shared" si="14"/>
        <v>195.7570555760698</v>
      </c>
      <c r="G47" s="1">
        <f t="shared" si="14"/>
        <v>195.7570555760698</v>
      </c>
      <c r="H47" s="1">
        <f t="shared" si="14"/>
        <v>195.7570555760698</v>
      </c>
      <c r="I47" s="1">
        <f t="shared" si="14"/>
        <v>190.34365191388477</v>
      </c>
      <c r="J47" s="1">
        <f t="shared" si="14"/>
        <v>190.34365191388477</v>
      </c>
      <c r="K47" s="1">
        <f t="shared" si="14"/>
        <v>190.34365191388477</v>
      </c>
      <c r="L47" s="1">
        <f t="shared" si="14"/>
        <v>190.34365191388477</v>
      </c>
      <c r="M47" s="1">
        <f t="shared" si="14"/>
        <v>190.34365191388477</v>
      </c>
      <c r="N47" s="1">
        <f t="shared" si="14"/>
        <v>190.34365191388477</v>
      </c>
      <c r="O47" s="1">
        <f t="shared" si="14"/>
        <v>190.34365191388477</v>
      </c>
      <c r="Q47" s="1">
        <f t="shared" si="9"/>
        <v>2503.6998546348318</v>
      </c>
    </row>
    <row r="48" spans="1:17" ht="30" x14ac:dyDescent="0.25">
      <c r="A48" s="4" t="s">
        <v>44</v>
      </c>
      <c r="B48" s="5">
        <v>5.2858107168257001E-4</v>
      </c>
      <c r="C48" s="1">
        <f t="shared" si="11"/>
        <v>92.13086378672574</v>
      </c>
      <c r="D48" s="1">
        <f t="shared" si="14"/>
        <v>93.685310132709418</v>
      </c>
      <c r="E48" s="1">
        <f t="shared" si="14"/>
        <v>93.685310132709418</v>
      </c>
      <c r="F48" s="1">
        <f t="shared" si="14"/>
        <v>93.685310137589141</v>
      </c>
      <c r="G48" s="1">
        <f t="shared" si="14"/>
        <v>93.685310137589141</v>
      </c>
      <c r="H48" s="1">
        <f t="shared" si="14"/>
        <v>93.685310137589141</v>
      </c>
      <c r="I48" s="1">
        <f t="shared" si="14"/>
        <v>91.09456622034277</v>
      </c>
      <c r="J48" s="1">
        <f t="shared" si="14"/>
        <v>91.09456622034277</v>
      </c>
      <c r="K48" s="1">
        <f t="shared" si="14"/>
        <v>91.09456622034277</v>
      </c>
      <c r="L48" s="1">
        <f t="shared" si="14"/>
        <v>91.09456622034277</v>
      </c>
      <c r="M48" s="1">
        <f t="shared" si="14"/>
        <v>91.09456622034277</v>
      </c>
      <c r="N48" s="1">
        <f t="shared" si="14"/>
        <v>91.09456622034277</v>
      </c>
      <c r="O48" s="1">
        <f t="shared" si="14"/>
        <v>91.09456622034277</v>
      </c>
      <c r="Q48" s="1">
        <f t="shared" si="9"/>
        <v>1198.2193780073117</v>
      </c>
    </row>
    <row r="49" spans="1:17" ht="30" x14ac:dyDescent="0.25">
      <c r="A49" s="4" t="s">
        <v>45</v>
      </c>
      <c r="B49" s="5">
        <v>1.50528611956195E-2</v>
      </c>
      <c r="C49" s="1">
        <f t="shared" si="11"/>
        <v>2623.6904397646458</v>
      </c>
      <c r="D49" s="1">
        <f t="shared" si="14"/>
        <v>2667.9577552923229</v>
      </c>
      <c r="E49" s="1">
        <f t="shared" si="14"/>
        <v>2667.9577552923229</v>
      </c>
      <c r="F49" s="1">
        <f t="shared" si="14"/>
        <v>2667.9577554312873</v>
      </c>
      <c r="G49" s="1">
        <f t="shared" si="14"/>
        <v>2667.9577554312873</v>
      </c>
      <c r="H49" s="1">
        <f t="shared" si="14"/>
        <v>2667.9577554312873</v>
      </c>
      <c r="I49" s="1">
        <f t="shared" si="14"/>
        <v>2594.1788960113554</v>
      </c>
      <c r="J49" s="1">
        <f t="shared" si="14"/>
        <v>2594.1788960113554</v>
      </c>
      <c r="K49" s="1">
        <f t="shared" si="14"/>
        <v>2594.1788960113554</v>
      </c>
      <c r="L49" s="1">
        <f t="shared" si="14"/>
        <v>2594.1788960113554</v>
      </c>
      <c r="M49" s="1">
        <f t="shared" si="14"/>
        <v>2594.1788960113554</v>
      </c>
      <c r="N49" s="1">
        <f t="shared" si="14"/>
        <v>2594.1788960113554</v>
      </c>
      <c r="O49" s="1">
        <f t="shared" si="14"/>
        <v>2594.1788960113554</v>
      </c>
      <c r="Q49" s="1">
        <f t="shared" si="9"/>
        <v>34122.731488722638</v>
      </c>
    </row>
    <row r="50" spans="1:17" ht="30" x14ac:dyDescent="0.25">
      <c r="A50" s="4" t="s">
        <v>46</v>
      </c>
      <c r="B50" s="5">
        <v>1.67075406026669E-4</v>
      </c>
      <c r="C50" s="1">
        <f t="shared" si="11"/>
        <v>29.120985028383334</v>
      </c>
      <c r="D50" s="1">
        <f t="shared" si="14"/>
        <v>29.612318843223107</v>
      </c>
      <c r="E50" s="1">
        <f t="shared" si="14"/>
        <v>29.612318843223107</v>
      </c>
      <c r="F50" s="1">
        <f t="shared" si="14"/>
        <v>29.612318844765507</v>
      </c>
      <c r="G50" s="1">
        <f t="shared" si="14"/>
        <v>29.612318844765507</v>
      </c>
      <c r="H50" s="1">
        <f t="shared" si="14"/>
        <v>29.612318844765507</v>
      </c>
      <c r="I50" s="1">
        <f t="shared" si="14"/>
        <v>28.793429151066825</v>
      </c>
      <c r="J50" s="1">
        <f t="shared" si="14"/>
        <v>28.793429151066825</v>
      </c>
      <c r="K50" s="1">
        <f t="shared" si="14"/>
        <v>28.793429151066825</v>
      </c>
      <c r="L50" s="1">
        <f t="shared" si="14"/>
        <v>28.793429151066825</v>
      </c>
      <c r="M50" s="1">
        <f t="shared" si="14"/>
        <v>28.793429151066825</v>
      </c>
      <c r="N50" s="1">
        <f t="shared" si="14"/>
        <v>28.793429151066825</v>
      </c>
      <c r="O50" s="1">
        <f t="shared" si="14"/>
        <v>28.793429151066825</v>
      </c>
      <c r="Q50" s="1">
        <f t="shared" si="9"/>
        <v>378.7365833065939</v>
      </c>
    </row>
    <row r="51" spans="1:17" ht="30" x14ac:dyDescent="0.25">
      <c r="A51" s="4" t="s">
        <v>47</v>
      </c>
      <c r="B51" s="5">
        <v>1.0069968715165701E-3</v>
      </c>
      <c r="C51" s="1">
        <f t="shared" si="11"/>
        <v>175.5179982287878</v>
      </c>
      <c r="D51" s="1">
        <f t="shared" si="14"/>
        <v>178.47936535145683</v>
      </c>
      <c r="E51" s="1">
        <f t="shared" si="14"/>
        <v>178.47936535145683</v>
      </c>
      <c r="F51" s="1">
        <f t="shared" si="14"/>
        <v>178.47936536075318</v>
      </c>
      <c r="G51" s="1">
        <f t="shared" si="14"/>
        <v>178.47936536075318</v>
      </c>
      <c r="H51" s="1">
        <f t="shared" si="14"/>
        <v>178.47936536075318</v>
      </c>
      <c r="I51" s="1">
        <f t="shared" si="14"/>
        <v>173.54375347578124</v>
      </c>
      <c r="J51" s="1">
        <f t="shared" si="14"/>
        <v>173.54375347578124</v>
      </c>
      <c r="K51" s="1">
        <f t="shared" si="14"/>
        <v>173.54375347578124</v>
      </c>
      <c r="L51" s="1">
        <f t="shared" si="14"/>
        <v>173.54375347578124</v>
      </c>
      <c r="M51" s="1">
        <f t="shared" si="14"/>
        <v>173.54375347578124</v>
      </c>
      <c r="N51" s="1">
        <f t="shared" si="14"/>
        <v>173.54375347578124</v>
      </c>
      <c r="O51" s="1">
        <f t="shared" si="14"/>
        <v>173.54375347578124</v>
      </c>
      <c r="Q51" s="1">
        <f t="shared" si="9"/>
        <v>2282.7210993444291</v>
      </c>
    </row>
    <row r="52" spans="1:17" ht="30" x14ac:dyDescent="0.25">
      <c r="A52" s="4" t="s">
        <v>48</v>
      </c>
      <c r="B52" s="5">
        <v>1.30232143974693E-2</v>
      </c>
      <c r="C52" s="1">
        <f t="shared" si="11"/>
        <v>2269.9261399944953</v>
      </c>
      <c r="D52" s="1">
        <f t="shared" si="14"/>
        <v>2308.2246889165517</v>
      </c>
      <c r="E52" s="1">
        <f t="shared" si="14"/>
        <v>2308.2246889165517</v>
      </c>
      <c r="F52" s="1">
        <f t="shared" si="14"/>
        <v>2308.2246890367792</v>
      </c>
      <c r="G52" s="1">
        <f t="shared" si="14"/>
        <v>2308.2246890367792</v>
      </c>
      <c r="H52" s="1">
        <f t="shared" si="14"/>
        <v>2308.2246890367792</v>
      </c>
      <c r="I52" s="1">
        <f t="shared" si="14"/>
        <v>2244.3937739874773</v>
      </c>
      <c r="J52" s="1">
        <f t="shared" si="14"/>
        <v>2244.3937739874773</v>
      </c>
      <c r="K52" s="1">
        <f t="shared" si="14"/>
        <v>2244.3937739874773</v>
      </c>
      <c r="L52" s="1">
        <f t="shared" si="14"/>
        <v>2244.3937739874773</v>
      </c>
      <c r="M52" s="1">
        <f t="shared" si="14"/>
        <v>2244.3937739874773</v>
      </c>
      <c r="N52" s="1">
        <f t="shared" si="14"/>
        <v>2244.3937739874773</v>
      </c>
      <c r="O52" s="1">
        <f t="shared" si="14"/>
        <v>2244.3937739874773</v>
      </c>
      <c r="Q52" s="1">
        <f t="shared" si="9"/>
        <v>29521.80600285028</v>
      </c>
    </row>
    <row r="53" spans="1:17" ht="30" x14ac:dyDescent="0.25">
      <c r="A53" s="4" t="s">
        <v>49</v>
      </c>
      <c r="B53" s="5">
        <v>3.2855532282359801E-3</v>
      </c>
      <c r="C53" s="1">
        <f t="shared" si="11"/>
        <v>572.66684932756687</v>
      </c>
      <c r="D53" s="1">
        <f t="shared" si="14"/>
        <v>582.3289739925857</v>
      </c>
      <c r="E53" s="1">
        <f t="shared" si="14"/>
        <v>582.3289739925857</v>
      </c>
      <c r="F53" s="1">
        <f t="shared" si="14"/>
        <v>582.32897402291712</v>
      </c>
      <c r="G53" s="1">
        <f t="shared" si="14"/>
        <v>582.32897402291712</v>
      </c>
      <c r="H53" s="1">
        <f t="shared" si="14"/>
        <v>582.32897402291712</v>
      </c>
      <c r="I53" s="1">
        <f t="shared" si="14"/>
        <v>566.22543286934115</v>
      </c>
      <c r="J53" s="1">
        <f t="shared" si="14"/>
        <v>566.22543286934115</v>
      </c>
      <c r="K53" s="1">
        <f t="shared" si="14"/>
        <v>566.22543286934115</v>
      </c>
      <c r="L53" s="1">
        <f t="shared" si="14"/>
        <v>566.22543286934115</v>
      </c>
      <c r="M53" s="1">
        <f t="shared" si="14"/>
        <v>566.22543286934115</v>
      </c>
      <c r="N53" s="1">
        <f t="shared" si="14"/>
        <v>566.22543286934115</v>
      </c>
      <c r="O53" s="1">
        <f t="shared" si="14"/>
        <v>566.22543286934115</v>
      </c>
      <c r="Q53" s="1">
        <f t="shared" si="9"/>
        <v>7447.8897494668799</v>
      </c>
    </row>
    <row r="54" spans="1:17" ht="30" x14ac:dyDescent="0.25">
      <c r="A54" s="4" t="s">
        <v>50</v>
      </c>
      <c r="B54" s="5">
        <v>1.8311574312121701E-3</v>
      </c>
      <c r="C54" s="1">
        <f t="shared" si="11"/>
        <v>319.16790991027489</v>
      </c>
      <c r="D54" s="1">
        <f t="shared" si="14"/>
        <v>324.55296081421261</v>
      </c>
      <c r="E54" s="1">
        <f t="shared" si="14"/>
        <v>324.55296081421261</v>
      </c>
      <c r="F54" s="1">
        <f t="shared" si="14"/>
        <v>324.55296083111745</v>
      </c>
      <c r="G54" s="1">
        <f t="shared" si="14"/>
        <v>324.55296083111745</v>
      </c>
      <c r="H54" s="1">
        <f t="shared" si="14"/>
        <v>324.55296083111745</v>
      </c>
      <c r="I54" s="1">
        <f t="shared" si="14"/>
        <v>315.57787596602333</v>
      </c>
      <c r="J54" s="1">
        <f t="shared" si="14"/>
        <v>315.57787596602333</v>
      </c>
      <c r="K54" s="1">
        <f t="shared" si="14"/>
        <v>315.57787596602333</v>
      </c>
      <c r="L54" s="1">
        <f t="shared" si="14"/>
        <v>315.57787596602333</v>
      </c>
      <c r="M54" s="1">
        <f t="shared" si="14"/>
        <v>315.57787596602333</v>
      </c>
      <c r="N54" s="1">
        <f t="shared" si="14"/>
        <v>315.57787596602333</v>
      </c>
      <c r="O54" s="1">
        <f t="shared" si="14"/>
        <v>315.57787596602333</v>
      </c>
      <c r="Q54" s="1">
        <f t="shared" si="9"/>
        <v>4150.9778457942157</v>
      </c>
    </row>
    <row r="55" spans="1:17" ht="30" x14ac:dyDescent="0.25">
      <c r="A55" s="4" t="s">
        <v>51</v>
      </c>
      <c r="B55" s="5">
        <v>7.7381586353846002E-3</v>
      </c>
      <c r="C55" s="1">
        <f t="shared" si="11"/>
        <v>1348.7490895716894</v>
      </c>
      <c r="D55" s="1">
        <f t="shared" si="14"/>
        <v>1371.5053951978566</v>
      </c>
      <c r="E55" s="1">
        <f t="shared" si="14"/>
        <v>1371.5053951978566</v>
      </c>
      <c r="F55" s="1">
        <f t="shared" si="14"/>
        <v>1371.5053952692933</v>
      </c>
      <c r="G55" s="1">
        <f t="shared" si="14"/>
        <v>1371.5053952692933</v>
      </c>
      <c r="H55" s="1">
        <f t="shared" si="14"/>
        <v>1371.5053952692933</v>
      </c>
      <c r="I55" s="1">
        <f t="shared" si="14"/>
        <v>1333.5782191191995</v>
      </c>
      <c r="J55" s="1">
        <f t="shared" si="14"/>
        <v>1333.5782191191995</v>
      </c>
      <c r="K55" s="1">
        <f t="shared" si="14"/>
        <v>1333.5782191191995</v>
      </c>
      <c r="L55" s="1">
        <f t="shared" si="14"/>
        <v>1333.5782191191995</v>
      </c>
      <c r="M55" s="1">
        <f t="shared" si="14"/>
        <v>1333.5782191191995</v>
      </c>
      <c r="N55" s="1">
        <f t="shared" si="14"/>
        <v>1333.5782191191995</v>
      </c>
      <c r="O55" s="1">
        <f t="shared" si="14"/>
        <v>1333.5782191191995</v>
      </c>
      <c r="Q55" s="1">
        <f t="shared" si="9"/>
        <v>17541.323599609677</v>
      </c>
    </row>
    <row r="56" spans="1:17" ht="30" x14ac:dyDescent="0.25">
      <c r="A56" s="4" t="s">
        <v>52</v>
      </c>
      <c r="B56" s="5">
        <v>4.6420892425332201E-4</v>
      </c>
      <c r="C56" s="1">
        <f t="shared" si="11"/>
        <v>80.910897987374099</v>
      </c>
      <c r="D56" s="1">
        <f t="shared" si="14"/>
        <v>82.276039315234442</v>
      </c>
      <c r="E56" s="1">
        <f t="shared" si="14"/>
        <v>82.276039315234442</v>
      </c>
      <c r="F56" s="1">
        <f t="shared" si="14"/>
        <v>82.27603931951991</v>
      </c>
      <c r="G56" s="1">
        <f t="shared" si="14"/>
        <v>82.27603931951991</v>
      </c>
      <c r="H56" s="1">
        <f t="shared" si="14"/>
        <v>82.27603931951991</v>
      </c>
      <c r="I56" s="1">
        <f t="shared" si="14"/>
        <v>80.000803766698198</v>
      </c>
      <c r="J56" s="1">
        <f t="shared" si="14"/>
        <v>80.000803766698198</v>
      </c>
      <c r="K56" s="1">
        <f t="shared" si="14"/>
        <v>80.000803766698198</v>
      </c>
      <c r="L56" s="1">
        <f t="shared" si="14"/>
        <v>80.000803766698198</v>
      </c>
      <c r="M56" s="1">
        <f t="shared" si="14"/>
        <v>80.000803766698198</v>
      </c>
      <c r="N56" s="1">
        <f t="shared" si="14"/>
        <v>80.000803766698198</v>
      </c>
      <c r="O56" s="1">
        <f t="shared" si="14"/>
        <v>80.000803766698198</v>
      </c>
      <c r="Q56" s="1">
        <f t="shared" si="9"/>
        <v>1052.2967209432904</v>
      </c>
    </row>
    <row r="57" spans="1:17" ht="30" x14ac:dyDescent="0.25">
      <c r="A57" s="4" t="s">
        <v>53</v>
      </c>
      <c r="B57" s="5">
        <v>1.42872733582972E-3</v>
      </c>
      <c r="C57" s="1">
        <f t="shared" si="11"/>
        <v>249.0249663059208</v>
      </c>
      <c r="D57" s="1">
        <f t="shared" ref="D57:O71" si="15">+D$6*$B57</f>
        <v>253.22655449279631</v>
      </c>
      <c r="E57" s="1">
        <f t="shared" si="15"/>
        <v>253.22655449279631</v>
      </c>
      <c r="F57" s="1">
        <f t="shared" si="15"/>
        <v>253.226554505986</v>
      </c>
      <c r="G57" s="1">
        <f t="shared" si="15"/>
        <v>253.226554505986</v>
      </c>
      <c r="H57" s="1">
        <f t="shared" si="15"/>
        <v>253.226554505986</v>
      </c>
      <c r="I57" s="1">
        <f t="shared" si="15"/>
        <v>246.22390750819994</v>
      </c>
      <c r="J57" s="1">
        <f t="shared" si="15"/>
        <v>246.22390750819994</v>
      </c>
      <c r="K57" s="1">
        <f t="shared" si="15"/>
        <v>246.22390750819994</v>
      </c>
      <c r="L57" s="1">
        <f t="shared" si="15"/>
        <v>246.22390750819994</v>
      </c>
      <c r="M57" s="1">
        <f t="shared" si="15"/>
        <v>246.22390750819994</v>
      </c>
      <c r="N57" s="1">
        <f t="shared" si="15"/>
        <v>246.22390750819994</v>
      </c>
      <c r="O57" s="1">
        <f t="shared" si="15"/>
        <v>246.22390750819994</v>
      </c>
      <c r="Q57" s="1">
        <f t="shared" si="9"/>
        <v>3238.7250913668704</v>
      </c>
    </row>
    <row r="58" spans="1:17" ht="30" x14ac:dyDescent="0.25">
      <c r="A58" s="4" t="s">
        <v>54</v>
      </c>
      <c r="B58" s="5">
        <v>4.3190862686684501E-3</v>
      </c>
      <c r="C58" s="1">
        <f t="shared" si="11"/>
        <v>752.81006078245468</v>
      </c>
      <c r="D58" s="1">
        <f t="shared" si="15"/>
        <v>765.51158989122257</v>
      </c>
      <c r="E58" s="1">
        <f t="shared" si="15"/>
        <v>765.51158989122257</v>
      </c>
      <c r="F58" s="1">
        <f t="shared" si="15"/>
        <v>765.51158993109527</v>
      </c>
      <c r="G58" s="1">
        <f t="shared" si="15"/>
        <v>765.51158993109527</v>
      </c>
      <c r="H58" s="1">
        <f t="shared" si="15"/>
        <v>765.51158993109527</v>
      </c>
      <c r="I58" s="1">
        <f t="shared" si="15"/>
        <v>744.34237469038214</v>
      </c>
      <c r="J58" s="1">
        <f t="shared" si="15"/>
        <v>744.34237469038214</v>
      </c>
      <c r="K58" s="1">
        <f t="shared" si="15"/>
        <v>744.34237469038214</v>
      </c>
      <c r="L58" s="1">
        <f t="shared" si="15"/>
        <v>744.34237469038214</v>
      </c>
      <c r="M58" s="1">
        <f t="shared" si="15"/>
        <v>744.34237469038214</v>
      </c>
      <c r="N58" s="1">
        <f t="shared" si="15"/>
        <v>744.34237469038214</v>
      </c>
      <c r="O58" s="1">
        <f t="shared" si="15"/>
        <v>744.34237469038214</v>
      </c>
      <c r="Q58" s="1">
        <f t="shared" si="9"/>
        <v>9790.76463319086</v>
      </c>
    </row>
    <row r="59" spans="1:17" ht="30" x14ac:dyDescent="0.25">
      <c r="A59" s="4" t="s">
        <v>55</v>
      </c>
      <c r="B59" s="5">
        <v>1.9539111111777701E-4</v>
      </c>
      <c r="C59" s="1">
        <f>+C$6*$B59</f>
        <v>34.056368659261075</v>
      </c>
      <c r="D59" s="1">
        <f t="shared" si="15"/>
        <v>34.63097303877074</v>
      </c>
      <c r="E59" s="1">
        <f t="shared" si="15"/>
        <v>34.63097303877074</v>
      </c>
      <c r="F59" s="1">
        <f t="shared" si="15"/>
        <v>34.630973040574546</v>
      </c>
      <c r="G59" s="1">
        <f t="shared" si="15"/>
        <v>34.630973040574546</v>
      </c>
      <c r="H59" s="1">
        <f t="shared" si="15"/>
        <v>34.630973040574546</v>
      </c>
      <c r="I59" s="1">
        <f t="shared" si="15"/>
        <v>33.6732990720364</v>
      </c>
      <c r="J59" s="1">
        <f t="shared" si="15"/>
        <v>33.6732990720364</v>
      </c>
      <c r="K59" s="1">
        <f t="shared" si="15"/>
        <v>33.6732990720364</v>
      </c>
      <c r="L59" s="1">
        <f t="shared" si="15"/>
        <v>33.6732990720364</v>
      </c>
      <c r="M59" s="1">
        <f t="shared" si="15"/>
        <v>33.6732990720364</v>
      </c>
      <c r="N59" s="1">
        <f t="shared" si="15"/>
        <v>33.6732990720364</v>
      </c>
      <c r="O59" s="1">
        <f t="shared" si="15"/>
        <v>33.6732990720364</v>
      </c>
      <c r="Q59" s="1">
        <f t="shared" si="9"/>
        <v>442.92432736278096</v>
      </c>
    </row>
    <row r="60" spans="1:17" ht="30" x14ac:dyDescent="0.25">
      <c r="A60" s="4" t="s">
        <v>56</v>
      </c>
      <c r="B60" s="5">
        <v>3.1175905052734502E-3</v>
      </c>
      <c r="C60" s="1">
        <f t="shared" si="11"/>
        <v>543.39120632875483</v>
      </c>
      <c r="D60" s="1">
        <f t="shared" si="15"/>
        <v>552.55938776546338</v>
      </c>
      <c r="E60" s="1">
        <f t="shared" si="15"/>
        <v>552.55938776546338</v>
      </c>
      <c r="F60" s="1">
        <f t="shared" si="15"/>
        <v>552.55938779424423</v>
      </c>
      <c r="G60" s="1">
        <f t="shared" si="15"/>
        <v>552.55938779424423</v>
      </c>
      <c r="H60" s="1">
        <f t="shared" si="15"/>
        <v>552.55938779424423</v>
      </c>
      <c r="I60" s="1">
        <f t="shared" si="15"/>
        <v>537.27908535682991</v>
      </c>
      <c r="J60" s="1">
        <f t="shared" si="15"/>
        <v>537.27908535682991</v>
      </c>
      <c r="K60" s="1">
        <f t="shared" si="15"/>
        <v>537.27908535682991</v>
      </c>
      <c r="L60" s="1">
        <f t="shared" si="15"/>
        <v>537.27908535682991</v>
      </c>
      <c r="M60" s="1">
        <f t="shared" si="15"/>
        <v>537.27908535682991</v>
      </c>
      <c r="N60" s="1">
        <f t="shared" si="15"/>
        <v>537.27908535682991</v>
      </c>
      <c r="O60" s="1">
        <f t="shared" si="15"/>
        <v>537.27908535682991</v>
      </c>
      <c r="Q60" s="1">
        <f t="shared" si="9"/>
        <v>7067.1417427402212</v>
      </c>
    </row>
    <row r="61" spans="1:17" ht="30" x14ac:dyDescent="0.25">
      <c r="A61" s="4" t="s">
        <v>57</v>
      </c>
      <c r="B61" s="5">
        <v>4.6215878092418297E-3</v>
      </c>
      <c r="C61" s="1">
        <f t="shared" si="11"/>
        <v>805.53561173933304</v>
      </c>
      <c r="D61" s="1">
        <f t="shared" si="15"/>
        <v>819.12673459178518</v>
      </c>
      <c r="E61" s="1">
        <f t="shared" si="15"/>
        <v>819.12673459178518</v>
      </c>
      <c r="F61" s="1">
        <f t="shared" si="15"/>
        <v>819.1267346344506</v>
      </c>
      <c r="G61" s="1">
        <f t="shared" si="15"/>
        <v>819.1267346344506</v>
      </c>
      <c r="H61" s="1">
        <f t="shared" si="15"/>
        <v>819.1267346344506</v>
      </c>
      <c r="I61" s="1">
        <f t="shared" si="15"/>
        <v>796.4748631501011</v>
      </c>
      <c r="J61" s="1">
        <f t="shared" si="15"/>
        <v>796.4748631501011</v>
      </c>
      <c r="K61" s="1">
        <f t="shared" si="15"/>
        <v>796.4748631501011</v>
      </c>
      <c r="L61" s="1">
        <f t="shared" si="15"/>
        <v>796.4748631501011</v>
      </c>
      <c r="M61" s="1">
        <f t="shared" si="15"/>
        <v>796.4748631501011</v>
      </c>
      <c r="N61" s="1">
        <f t="shared" si="15"/>
        <v>796.4748631501011</v>
      </c>
      <c r="O61" s="1">
        <f t="shared" si="15"/>
        <v>796.4748631501011</v>
      </c>
      <c r="Q61" s="1">
        <f t="shared" si="9"/>
        <v>10476.49332687696</v>
      </c>
    </row>
    <row r="62" spans="1:17" ht="30" x14ac:dyDescent="0.25">
      <c r="A62" s="4" t="s">
        <v>58</v>
      </c>
      <c r="B62" s="5">
        <v>3.6742813852995901E-3</v>
      </c>
      <c r="C62" s="1">
        <f t="shared" si="11"/>
        <v>640.42156626150916</v>
      </c>
      <c r="D62" s="1">
        <f t="shared" si="15"/>
        <v>651.22685910961297</v>
      </c>
      <c r="E62" s="1">
        <f t="shared" si="15"/>
        <v>651.22685910961297</v>
      </c>
      <c r="F62" s="1">
        <f t="shared" si="15"/>
        <v>651.22685914353315</v>
      </c>
      <c r="G62" s="1">
        <f t="shared" si="15"/>
        <v>651.22685914353315</v>
      </c>
      <c r="H62" s="1">
        <f t="shared" si="15"/>
        <v>651.22685914353315</v>
      </c>
      <c r="I62" s="1">
        <f t="shared" si="15"/>
        <v>633.21803767946619</v>
      </c>
      <c r="J62" s="1">
        <f t="shared" si="15"/>
        <v>633.21803767946619</v>
      </c>
      <c r="K62" s="1">
        <f t="shared" si="15"/>
        <v>633.21803767946619</v>
      </c>
      <c r="L62" s="1">
        <f t="shared" si="15"/>
        <v>633.21803767946619</v>
      </c>
      <c r="M62" s="1">
        <f t="shared" si="15"/>
        <v>633.21803767946619</v>
      </c>
      <c r="N62" s="1">
        <f t="shared" si="15"/>
        <v>633.21803767946619</v>
      </c>
      <c r="O62" s="1">
        <f t="shared" si="15"/>
        <v>633.21803767946619</v>
      </c>
      <c r="Q62" s="1">
        <f t="shared" si="9"/>
        <v>8329.0821256675954</v>
      </c>
    </row>
    <row r="63" spans="1:17" ht="30" x14ac:dyDescent="0.25">
      <c r="A63" s="4" t="s">
        <v>59</v>
      </c>
      <c r="B63" s="5">
        <v>1.3128662946034E-2</v>
      </c>
      <c r="C63" s="1">
        <f t="shared" si="11"/>
        <v>2288.3056590215338</v>
      </c>
      <c r="D63" s="1">
        <f t="shared" si="15"/>
        <v>2326.9143100637516</v>
      </c>
      <c r="E63" s="1">
        <f t="shared" si="15"/>
        <v>2326.9143100637516</v>
      </c>
      <c r="F63" s="1">
        <f t="shared" si="15"/>
        <v>2326.9143101849522</v>
      </c>
      <c r="G63" s="1">
        <f t="shared" si="15"/>
        <v>2326.9143101849522</v>
      </c>
      <c r="H63" s="1">
        <f t="shared" si="15"/>
        <v>2326.9143101849522</v>
      </c>
      <c r="I63" s="1">
        <f t="shared" si="15"/>
        <v>2262.5665582672646</v>
      </c>
      <c r="J63" s="1">
        <f t="shared" si="15"/>
        <v>2262.5665582672646</v>
      </c>
      <c r="K63" s="1">
        <f t="shared" si="15"/>
        <v>2262.5665582672646</v>
      </c>
      <c r="L63" s="1">
        <f t="shared" si="15"/>
        <v>2262.5665582672646</v>
      </c>
      <c r="M63" s="1">
        <f t="shared" si="15"/>
        <v>2262.5665582672646</v>
      </c>
      <c r="N63" s="1">
        <f t="shared" si="15"/>
        <v>2262.5665582672646</v>
      </c>
      <c r="O63" s="1">
        <f t="shared" si="15"/>
        <v>2262.5665582672646</v>
      </c>
      <c r="Q63" s="1">
        <f t="shared" si="9"/>
        <v>29760.843117574754</v>
      </c>
    </row>
    <row r="64" spans="1:17" ht="30" x14ac:dyDescent="0.25">
      <c r="A64" s="4" t="s">
        <v>60</v>
      </c>
      <c r="B64" s="5">
        <v>3.2840874394855901E-3</v>
      </c>
      <c r="C64" s="1">
        <f t="shared" si="11"/>
        <v>572.41136461398753</v>
      </c>
      <c r="D64" s="1">
        <f t="shared" si="15"/>
        <v>582.06917870095299</v>
      </c>
      <c r="E64" s="1">
        <f t="shared" si="15"/>
        <v>582.06917870095299</v>
      </c>
      <c r="F64" s="1">
        <f t="shared" si="15"/>
        <v>582.06917873127088</v>
      </c>
      <c r="G64" s="1">
        <f t="shared" si="15"/>
        <v>582.06917873127088</v>
      </c>
      <c r="H64" s="1">
        <f t="shared" si="15"/>
        <v>582.06917873127088</v>
      </c>
      <c r="I64" s="1">
        <f t="shared" si="15"/>
        <v>565.9728218744707</v>
      </c>
      <c r="J64" s="1">
        <f t="shared" si="15"/>
        <v>565.9728218744707</v>
      </c>
      <c r="K64" s="1">
        <f t="shared" si="15"/>
        <v>565.9728218744707</v>
      </c>
      <c r="L64" s="1">
        <f t="shared" si="15"/>
        <v>565.9728218744707</v>
      </c>
      <c r="M64" s="1">
        <f t="shared" si="15"/>
        <v>565.9728218744707</v>
      </c>
      <c r="N64" s="1">
        <f t="shared" si="15"/>
        <v>565.9728218744707</v>
      </c>
      <c r="O64" s="1">
        <f t="shared" si="15"/>
        <v>565.9728218744707</v>
      </c>
      <c r="Q64" s="1">
        <f t="shared" si="9"/>
        <v>7444.5670113309989</v>
      </c>
    </row>
    <row r="65" spans="1:17" ht="30" x14ac:dyDescent="0.25">
      <c r="A65" s="4" t="s">
        <v>61</v>
      </c>
      <c r="B65" s="5">
        <v>5.5861209277287801E-3</v>
      </c>
      <c r="C65" s="1">
        <f t="shared" si="11"/>
        <v>973.65224344965713</v>
      </c>
      <c r="D65" s="1">
        <f t="shared" si="15"/>
        <v>990.07985641107143</v>
      </c>
      <c r="E65" s="1">
        <f t="shared" si="15"/>
        <v>990.07985641107143</v>
      </c>
      <c r="F65" s="1">
        <f t="shared" si="15"/>
        <v>990.07985646264115</v>
      </c>
      <c r="G65" s="1">
        <f t="shared" si="15"/>
        <v>990.07985646264115</v>
      </c>
      <c r="H65" s="1">
        <f t="shared" si="15"/>
        <v>990.07985646264115</v>
      </c>
      <c r="I65" s="1">
        <f t="shared" si="15"/>
        <v>962.70050145008202</v>
      </c>
      <c r="J65" s="1">
        <f t="shared" si="15"/>
        <v>962.70050145008202</v>
      </c>
      <c r="K65" s="1">
        <f t="shared" si="15"/>
        <v>962.70050145008202</v>
      </c>
      <c r="L65" s="1">
        <f t="shared" si="15"/>
        <v>962.70050145008202</v>
      </c>
      <c r="M65" s="1">
        <f t="shared" si="15"/>
        <v>962.70050145008202</v>
      </c>
      <c r="N65" s="1">
        <f t="shared" si="15"/>
        <v>962.70050145008202</v>
      </c>
      <c r="O65" s="1">
        <f t="shared" si="15"/>
        <v>962.70050145008202</v>
      </c>
      <c r="Q65" s="1">
        <f t="shared" si="9"/>
        <v>12662.955035810301</v>
      </c>
    </row>
    <row r="66" spans="1:17" ht="30" x14ac:dyDescent="0.25">
      <c r="A66" s="4" t="s">
        <v>62</v>
      </c>
      <c r="B66" s="5">
        <v>2.0770079523893E-4</v>
      </c>
      <c r="C66" s="1">
        <f t="shared" si="11"/>
        <v>36.201927574970092</v>
      </c>
      <c r="D66" s="1">
        <f t="shared" si="15"/>
        <v>36.812732160138715</v>
      </c>
      <c r="E66" s="1">
        <f t="shared" si="15"/>
        <v>36.812732160138715</v>
      </c>
      <c r="F66" s="1">
        <f t="shared" si="15"/>
        <v>36.812732162056157</v>
      </c>
      <c r="G66" s="1">
        <f t="shared" si="15"/>
        <v>36.812732162056157</v>
      </c>
      <c r="H66" s="1">
        <f t="shared" si="15"/>
        <v>36.812732162056157</v>
      </c>
      <c r="I66" s="1">
        <f t="shared" si="15"/>
        <v>35.794724517250366</v>
      </c>
      <c r="J66" s="1">
        <f t="shared" si="15"/>
        <v>35.794724517250366</v>
      </c>
      <c r="K66" s="1">
        <f t="shared" si="15"/>
        <v>35.794724517250366</v>
      </c>
      <c r="L66" s="1">
        <f t="shared" si="15"/>
        <v>35.794724517250366</v>
      </c>
      <c r="M66" s="1">
        <f t="shared" si="15"/>
        <v>35.794724517250366</v>
      </c>
      <c r="N66" s="1">
        <f t="shared" si="15"/>
        <v>35.794724517250366</v>
      </c>
      <c r="O66" s="1">
        <f t="shared" si="15"/>
        <v>35.794724517250366</v>
      </c>
      <c r="Q66" s="1">
        <f t="shared" si="9"/>
        <v>470.82866000216853</v>
      </c>
    </row>
    <row r="67" spans="1:17" ht="30" x14ac:dyDescent="0.25">
      <c r="A67" s="4" t="s">
        <v>63</v>
      </c>
      <c r="B67" s="5">
        <v>2.07451758220469E-3</v>
      </c>
      <c r="C67" s="1">
        <f t="shared" si="11"/>
        <v>361.58520807579339</v>
      </c>
      <c r="D67" s="1">
        <f t="shared" si="15"/>
        <v>367.68593026978351</v>
      </c>
      <c r="E67" s="1">
        <f t="shared" si="15"/>
        <v>367.68593026978351</v>
      </c>
      <c r="F67" s="1">
        <f t="shared" si="15"/>
        <v>367.68593028893497</v>
      </c>
      <c r="G67" s="1">
        <f t="shared" si="15"/>
        <v>367.68593028893497</v>
      </c>
      <c r="H67" s="1">
        <f t="shared" si="15"/>
        <v>367.68593028893497</v>
      </c>
      <c r="I67" s="1">
        <f t="shared" si="15"/>
        <v>357.51805993707137</v>
      </c>
      <c r="J67" s="1">
        <f t="shared" si="15"/>
        <v>357.51805993707137</v>
      </c>
      <c r="K67" s="1">
        <f t="shared" si="15"/>
        <v>357.51805993707137</v>
      </c>
      <c r="L67" s="1">
        <f t="shared" si="15"/>
        <v>357.51805993707137</v>
      </c>
      <c r="M67" s="1">
        <f t="shared" si="15"/>
        <v>357.51805993707137</v>
      </c>
      <c r="N67" s="1">
        <f t="shared" si="15"/>
        <v>357.51805993707137</v>
      </c>
      <c r="O67" s="1">
        <f t="shared" si="15"/>
        <v>357.51805993707137</v>
      </c>
      <c r="Q67" s="1">
        <f t="shared" si="9"/>
        <v>4702.6412790416653</v>
      </c>
    </row>
    <row r="68" spans="1:17" ht="30" x14ac:dyDescent="0.25">
      <c r="A68" s="4" t="s">
        <v>64</v>
      </c>
      <c r="B68" s="5">
        <v>4.2621803294894999E-3</v>
      </c>
      <c r="C68" s="1">
        <f t="shared" si="11"/>
        <v>742.8914435408974</v>
      </c>
      <c r="D68" s="1">
        <f t="shared" si="15"/>
        <v>755.42562418798104</v>
      </c>
      <c r="E68" s="1">
        <f t="shared" si="15"/>
        <v>755.42562418798104</v>
      </c>
      <c r="F68" s="1">
        <f t="shared" si="15"/>
        <v>755.4256242273284</v>
      </c>
      <c r="G68" s="1">
        <f t="shared" si="15"/>
        <v>755.4256242273284</v>
      </c>
      <c r="H68" s="1">
        <f t="shared" si="15"/>
        <v>755.4256242273284</v>
      </c>
      <c r="I68" s="1">
        <f t="shared" si="15"/>
        <v>734.53532309020545</v>
      </c>
      <c r="J68" s="1">
        <f t="shared" si="15"/>
        <v>734.53532309020545</v>
      </c>
      <c r="K68" s="1">
        <f t="shared" si="15"/>
        <v>734.53532309020545</v>
      </c>
      <c r="L68" s="1">
        <f t="shared" si="15"/>
        <v>734.53532309020545</v>
      </c>
      <c r="M68" s="1">
        <f t="shared" si="15"/>
        <v>734.53532309020545</v>
      </c>
      <c r="N68" s="1">
        <f t="shared" si="15"/>
        <v>734.53532309020545</v>
      </c>
      <c r="O68" s="1">
        <f t="shared" si="15"/>
        <v>734.53532309020545</v>
      </c>
      <c r="Q68" s="1">
        <f t="shared" si="9"/>
        <v>9661.7668262302832</v>
      </c>
    </row>
    <row r="69" spans="1:17" ht="30" x14ac:dyDescent="0.25">
      <c r="A69" s="4" t="s">
        <v>65</v>
      </c>
      <c r="B69" s="5">
        <v>6.94853970624162E-3</v>
      </c>
      <c r="C69" s="1">
        <f t="shared" si="11"/>
        <v>1211.1197307058467</v>
      </c>
      <c r="D69" s="1">
        <f t="shared" si="15"/>
        <v>1231.5539322596551</v>
      </c>
      <c r="E69" s="1">
        <f t="shared" si="15"/>
        <v>1231.5539322596551</v>
      </c>
      <c r="F69" s="1">
        <f t="shared" si="15"/>
        <v>1231.5539323238024</v>
      </c>
      <c r="G69" s="1">
        <f t="shared" si="15"/>
        <v>1231.5539323238024</v>
      </c>
      <c r="H69" s="1">
        <f t="shared" si="15"/>
        <v>1231.5539323238024</v>
      </c>
      <c r="I69" s="1">
        <f t="shared" si="15"/>
        <v>1197.4969296385054</v>
      </c>
      <c r="J69" s="1">
        <f t="shared" si="15"/>
        <v>1197.4969296385054</v>
      </c>
      <c r="K69" s="1">
        <f t="shared" si="15"/>
        <v>1197.4969296385054</v>
      </c>
      <c r="L69" s="1">
        <f t="shared" si="15"/>
        <v>1197.4969296385054</v>
      </c>
      <c r="M69" s="1">
        <f t="shared" si="15"/>
        <v>1197.4969296385054</v>
      </c>
      <c r="N69" s="1">
        <f t="shared" si="15"/>
        <v>1197.4969296385054</v>
      </c>
      <c r="O69" s="1">
        <f t="shared" si="15"/>
        <v>1197.4969296385054</v>
      </c>
      <c r="Q69" s="1">
        <f t="shared" si="9"/>
        <v>15751.367899666107</v>
      </c>
    </row>
    <row r="70" spans="1:17" ht="30" x14ac:dyDescent="0.25">
      <c r="A70" s="4" t="s">
        <v>66</v>
      </c>
      <c r="B70" s="5">
        <v>7.9530599340234195E-2</v>
      </c>
      <c r="C70" s="1">
        <f t="shared" si="11"/>
        <v>13862.060537597175</v>
      </c>
      <c r="D70" s="1">
        <f t="shared" si="15"/>
        <v>14095.943391451161</v>
      </c>
      <c r="E70" s="1">
        <f t="shared" si="15"/>
        <v>14095.943391451161</v>
      </c>
      <c r="F70" s="1">
        <f t="shared" si="15"/>
        <v>14095.943392185369</v>
      </c>
      <c r="G70" s="1">
        <f t="shared" si="15"/>
        <v>14095.943392185369</v>
      </c>
      <c r="H70" s="1">
        <f t="shared" si="15"/>
        <v>14095.943392185369</v>
      </c>
      <c r="I70" s="1">
        <f t="shared" si="15"/>
        <v>13706.138634667668</v>
      </c>
      <c r="J70" s="1">
        <f t="shared" si="15"/>
        <v>13706.138634667668</v>
      </c>
      <c r="K70" s="1">
        <f t="shared" si="15"/>
        <v>13706.138634667668</v>
      </c>
      <c r="L70" s="1">
        <f t="shared" si="15"/>
        <v>13706.138634667668</v>
      </c>
      <c r="M70" s="1">
        <f t="shared" si="15"/>
        <v>13706.138634667668</v>
      </c>
      <c r="N70" s="1">
        <f t="shared" si="15"/>
        <v>13706.138634667668</v>
      </c>
      <c r="O70" s="1">
        <f t="shared" si="15"/>
        <v>13706.138634667668</v>
      </c>
      <c r="Q70" s="1">
        <f t="shared" si="9"/>
        <v>180284.74793972931</v>
      </c>
    </row>
    <row r="71" spans="1:17" ht="30" x14ac:dyDescent="0.25">
      <c r="A71" s="4" t="s">
        <v>67</v>
      </c>
      <c r="B71" s="5">
        <v>2.67223584033115E-3</v>
      </c>
      <c r="C71" s="1">
        <f t="shared" si="11"/>
        <v>465.76657659698429</v>
      </c>
      <c r="D71" s="1">
        <f t="shared" si="15"/>
        <v>473.62506313791715</v>
      </c>
      <c r="E71" s="1">
        <f t="shared" si="15"/>
        <v>473.62506313791715</v>
      </c>
      <c r="F71" s="1">
        <f t="shared" si="15"/>
        <v>473.62506316258663</v>
      </c>
      <c r="G71" s="1">
        <f t="shared" si="15"/>
        <v>473.62506316258663</v>
      </c>
      <c r="H71" s="1">
        <f t="shared" si="15"/>
        <v>473.62506316258663</v>
      </c>
      <c r="I71" s="1">
        <f t="shared" si="15"/>
        <v>460.52758555759351</v>
      </c>
      <c r="J71" s="1">
        <f t="shared" si="15"/>
        <v>460.52758555759351</v>
      </c>
      <c r="K71" s="1">
        <f t="shared" si="15"/>
        <v>460.52758555759351</v>
      </c>
      <c r="L71" s="1">
        <f t="shared" si="15"/>
        <v>460.52758555759351</v>
      </c>
      <c r="M71" s="1">
        <f t="shared" si="15"/>
        <v>460.52758555759351</v>
      </c>
      <c r="N71" s="1">
        <f t="shared" si="15"/>
        <v>460.52758555759351</v>
      </c>
      <c r="O71" s="1">
        <f t="shared" si="15"/>
        <v>460.52758555759351</v>
      </c>
      <c r="Q71" s="1">
        <f t="shared" si="9"/>
        <v>6057.5849912637341</v>
      </c>
    </row>
    <row r="72" spans="1:17" ht="30" x14ac:dyDescent="0.25">
      <c r="A72" s="4" t="s">
        <v>68</v>
      </c>
      <c r="B72" s="5">
        <v>8.9584993437139201E-2</v>
      </c>
      <c r="C72" s="1">
        <f t="shared" si="11"/>
        <v>15614.525887995305</v>
      </c>
      <c r="D72" s="1">
        <f t="shared" ref="D72:O87" si="16">+D$6*$B72</f>
        <v>15877.976611382084</v>
      </c>
      <c r="E72" s="1">
        <f t="shared" si="16"/>
        <v>15877.976611382084</v>
      </c>
      <c r="F72" s="1">
        <f t="shared" si="16"/>
        <v>15877.976612209111</v>
      </c>
      <c r="G72" s="1">
        <f t="shared" si="16"/>
        <v>15877.976612209111</v>
      </c>
      <c r="H72" s="1">
        <f t="shared" si="16"/>
        <v>15877.976612209111</v>
      </c>
      <c r="I72" s="1">
        <f t="shared" si="16"/>
        <v>15438.892071998402</v>
      </c>
      <c r="J72" s="1">
        <f t="shared" si="16"/>
        <v>15438.892071998402</v>
      </c>
      <c r="K72" s="1">
        <f t="shared" si="16"/>
        <v>15438.892071998402</v>
      </c>
      <c r="L72" s="1">
        <f t="shared" si="16"/>
        <v>15438.892071998402</v>
      </c>
      <c r="M72" s="1">
        <f t="shared" si="16"/>
        <v>15438.892071998402</v>
      </c>
      <c r="N72" s="1">
        <f t="shared" si="16"/>
        <v>15438.892071998402</v>
      </c>
      <c r="O72" s="1">
        <f t="shared" si="16"/>
        <v>15438.892071998402</v>
      </c>
      <c r="Q72" s="1">
        <f t="shared" si="9"/>
        <v>203076.65345137555</v>
      </c>
    </row>
    <row r="73" spans="1:17" ht="30" x14ac:dyDescent="0.25">
      <c r="A73" s="4" t="s">
        <v>69</v>
      </c>
      <c r="B73" s="5">
        <v>7.5884618953115197E-3</v>
      </c>
      <c r="C73" s="1">
        <f t="shared" si="11"/>
        <v>1322.6571791574772</v>
      </c>
      <c r="D73" s="1">
        <f t="shared" si="16"/>
        <v>1344.9732579895378</v>
      </c>
      <c r="E73" s="1">
        <f t="shared" si="16"/>
        <v>1344.9732579895378</v>
      </c>
      <c r="F73" s="1">
        <f t="shared" si="16"/>
        <v>1344.9732580595926</v>
      </c>
      <c r="G73" s="1">
        <f t="shared" si="16"/>
        <v>1344.9732580595926</v>
      </c>
      <c r="H73" s="1">
        <f t="shared" si="16"/>
        <v>1344.9732580595926</v>
      </c>
      <c r="I73" s="1">
        <f t="shared" si="16"/>
        <v>1307.7797932350697</v>
      </c>
      <c r="J73" s="1">
        <f t="shared" si="16"/>
        <v>1307.7797932350697</v>
      </c>
      <c r="K73" s="1">
        <f t="shared" si="16"/>
        <v>1307.7797932350697</v>
      </c>
      <c r="L73" s="1">
        <f t="shared" si="16"/>
        <v>1307.7797932350697</v>
      </c>
      <c r="M73" s="1">
        <f t="shared" si="16"/>
        <v>1307.7797932350697</v>
      </c>
      <c r="N73" s="1">
        <f t="shared" si="16"/>
        <v>1307.7797932350697</v>
      </c>
      <c r="O73" s="1">
        <f t="shared" si="16"/>
        <v>1307.7797932350697</v>
      </c>
      <c r="Q73" s="1">
        <f t="shared" ref="Q73:Q116" si="17">SUM(C73:O73)</f>
        <v>17201.982021960819</v>
      </c>
    </row>
    <row r="74" spans="1:17" ht="30" x14ac:dyDescent="0.25">
      <c r="A74" s="4" t="s">
        <v>70</v>
      </c>
      <c r="B74" s="5">
        <v>1.9225363686945599E-4</v>
      </c>
      <c r="C74" s="1">
        <f t="shared" si="11"/>
        <v>33.509511747252667</v>
      </c>
      <c r="D74" s="1">
        <f t="shared" si="16"/>
        <v>34.074889471397256</v>
      </c>
      <c r="E74" s="1">
        <f t="shared" si="16"/>
        <v>34.074889471397256</v>
      </c>
      <c r="F74" s="1">
        <f t="shared" si="16"/>
        <v>34.074889473172092</v>
      </c>
      <c r="G74" s="1">
        <f t="shared" si="16"/>
        <v>34.074889473172092</v>
      </c>
      <c r="H74" s="1">
        <f t="shared" si="16"/>
        <v>34.074889473172092</v>
      </c>
      <c r="I74" s="1">
        <f t="shared" si="16"/>
        <v>33.132593263618922</v>
      </c>
      <c r="J74" s="1">
        <f t="shared" si="16"/>
        <v>33.132593263618922</v>
      </c>
      <c r="K74" s="1">
        <f t="shared" si="16"/>
        <v>33.132593263618922</v>
      </c>
      <c r="L74" s="1">
        <f t="shared" si="16"/>
        <v>33.132593263618922</v>
      </c>
      <c r="M74" s="1">
        <f t="shared" si="16"/>
        <v>33.132593263618922</v>
      </c>
      <c r="N74" s="1">
        <f t="shared" si="16"/>
        <v>33.132593263618922</v>
      </c>
      <c r="O74" s="1">
        <f t="shared" si="16"/>
        <v>33.132593263618922</v>
      </c>
      <c r="Q74" s="1">
        <f t="shared" si="17"/>
        <v>435.81211195489584</v>
      </c>
    </row>
    <row r="75" spans="1:17" ht="30" x14ac:dyDescent="0.25">
      <c r="A75" s="4" t="s">
        <v>71</v>
      </c>
      <c r="B75" s="5">
        <v>1.6307022405654599E-4</v>
      </c>
      <c r="C75" s="1">
        <f t="shared" ref="C75:O116" si="18">+C$6*$B75</f>
        <v>28.422888001647483</v>
      </c>
      <c r="D75" s="1">
        <f t="shared" si="18"/>
        <v>28.902443414247767</v>
      </c>
      <c r="E75" s="1">
        <f t="shared" si="18"/>
        <v>28.902443414247767</v>
      </c>
      <c r="F75" s="1">
        <f t="shared" si="18"/>
        <v>28.902443415753194</v>
      </c>
      <c r="G75" s="1">
        <f t="shared" si="18"/>
        <v>28.902443415753194</v>
      </c>
      <c r="H75" s="1">
        <f t="shared" si="18"/>
        <v>28.902443415753194</v>
      </c>
      <c r="I75" s="1">
        <f t="shared" si="18"/>
        <v>28.103184392508769</v>
      </c>
      <c r="J75" s="1">
        <f t="shared" si="18"/>
        <v>28.103184392508769</v>
      </c>
      <c r="K75" s="1">
        <f t="shared" si="18"/>
        <v>28.103184392508769</v>
      </c>
      <c r="L75" s="1">
        <f t="shared" si="18"/>
        <v>28.103184392508769</v>
      </c>
      <c r="M75" s="1">
        <f t="shared" si="18"/>
        <v>28.103184392508769</v>
      </c>
      <c r="N75" s="1">
        <f t="shared" si="18"/>
        <v>28.103184392508769</v>
      </c>
      <c r="O75" s="1">
        <f t="shared" si="18"/>
        <v>28.103184392508769</v>
      </c>
      <c r="Q75" s="1">
        <f t="shared" si="17"/>
        <v>369.65739582496394</v>
      </c>
    </row>
    <row r="76" spans="1:17" ht="30" x14ac:dyDescent="0.25">
      <c r="A76" s="4" t="s">
        <v>72</v>
      </c>
      <c r="B76" s="5">
        <v>1.0198085515174499E-2</v>
      </c>
      <c r="C76" s="1">
        <f t="shared" si="18"/>
        <v>1777.5105425041738</v>
      </c>
      <c r="D76" s="1">
        <f t="shared" si="16"/>
        <v>1807.5009784360375</v>
      </c>
      <c r="E76" s="1">
        <f t="shared" si="16"/>
        <v>1807.5009784360375</v>
      </c>
      <c r="F76" s="1">
        <f t="shared" si="16"/>
        <v>1807.5009785301838</v>
      </c>
      <c r="G76" s="1">
        <f t="shared" si="16"/>
        <v>1807.5009785301838</v>
      </c>
      <c r="H76" s="1">
        <f t="shared" si="16"/>
        <v>1807.5009785301838</v>
      </c>
      <c r="I76" s="1">
        <f t="shared" si="16"/>
        <v>1757.5169185034124</v>
      </c>
      <c r="J76" s="1">
        <f t="shared" si="16"/>
        <v>1757.5169185034124</v>
      </c>
      <c r="K76" s="1">
        <f t="shared" si="16"/>
        <v>1757.5169185034124</v>
      </c>
      <c r="L76" s="1">
        <f t="shared" si="16"/>
        <v>1757.5169185034124</v>
      </c>
      <c r="M76" s="1">
        <f t="shared" si="16"/>
        <v>1757.5169185034124</v>
      </c>
      <c r="N76" s="1">
        <f t="shared" si="16"/>
        <v>1757.5169185034124</v>
      </c>
      <c r="O76" s="1">
        <f t="shared" si="16"/>
        <v>1757.5169185034124</v>
      </c>
      <c r="Q76" s="1">
        <f t="shared" si="17"/>
        <v>23117.63386449069</v>
      </c>
    </row>
    <row r="77" spans="1:17" ht="30" x14ac:dyDescent="0.25">
      <c r="A77" s="4" t="s">
        <v>73</v>
      </c>
      <c r="B77" s="5">
        <v>1.3365150067501299E-4</v>
      </c>
      <c r="C77" s="1">
        <f t="shared" si="18"/>
        <v>23.295249987641853</v>
      </c>
      <c r="D77" s="1">
        <f t="shared" si="16"/>
        <v>23.688291089545459</v>
      </c>
      <c r="E77" s="1">
        <f t="shared" si="16"/>
        <v>23.688291089545459</v>
      </c>
      <c r="F77" s="1">
        <f t="shared" si="16"/>
        <v>23.688291090779298</v>
      </c>
      <c r="G77" s="1">
        <f t="shared" si="16"/>
        <v>23.688291090779298</v>
      </c>
      <c r="H77" s="1">
        <f t="shared" si="16"/>
        <v>23.688291090779298</v>
      </c>
      <c r="I77" s="1">
        <f t="shared" si="16"/>
        <v>23.03322258576749</v>
      </c>
      <c r="J77" s="1">
        <f t="shared" si="16"/>
        <v>23.03322258576749</v>
      </c>
      <c r="K77" s="1">
        <f t="shared" si="16"/>
        <v>23.03322258576749</v>
      </c>
      <c r="L77" s="1">
        <f t="shared" si="16"/>
        <v>23.03322258576749</v>
      </c>
      <c r="M77" s="1">
        <f t="shared" si="16"/>
        <v>23.03322258576749</v>
      </c>
      <c r="N77" s="1">
        <f t="shared" si="16"/>
        <v>23.03322258576749</v>
      </c>
      <c r="O77" s="1">
        <f t="shared" si="16"/>
        <v>23.03322258576749</v>
      </c>
      <c r="Q77" s="1">
        <f t="shared" si="17"/>
        <v>302.96926353944303</v>
      </c>
    </row>
    <row r="78" spans="1:17" ht="30" x14ac:dyDescent="0.25">
      <c r="A78" s="4" t="s">
        <v>74</v>
      </c>
      <c r="B78" s="5">
        <v>5.5711492928000698E-3</v>
      </c>
      <c r="C78" s="1">
        <f t="shared" si="18"/>
        <v>971.04271062266639</v>
      </c>
      <c r="D78" s="1">
        <f t="shared" si="16"/>
        <v>987.42629513801046</v>
      </c>
      <c r="E78" s="1">
        <f t="shared" si="16"/>
        <v>987.42629513801046</v>
      </c>
      <c r="F78" s="1">
        <f t="shared" si="16"/>
        <v>987.42629518944204</v>
      </c>
      <c r="G78" s="1">
        <f t="shared" si="16"/>
        <v>987.42629518944204</v>
      </c>
      <c r="H78" s="1">
        <f t="shared" si="16"/>
        <v>987.42629518944204</v>
      </c>
      <c r="I78" s="1">
        <f t="shared" si="16"/>
        <v>960.12032092053937</v>
      </c>
      <c r="J78" s="1">
        <f t="shared" si="16"/>
        <v>960.12032092053937</v>
      </c>
      <c r="K78" s="1">
        <f t="shared" si="16"/>
        <v>960.12032092053937</v>
      </c>
      <c r="L78" s="1">
        <f t="shared" si="16"/>
        <v>960.12032092053937</v>
      </c>
      <c r="M78" s="1">
        <f t="shared" si="16"/>
        <v>960.12032092053937</v>
      </c>
      <c r="N78" s="1">
        <f t="shared" si="16"/>
        <v>960.12032092053937</v>
      </c>
      <c r="O78" s="1">
        <f t="shared" si="16"/>
        <v>960.12032092053937</v>
      </c>
      <c r="Q78" s="1">
        <f t="shared" si="17"/>
        <v>12629.01643291079</v>
      </c>
    </row>
    <row r="79" spans="1:17" ht="30" x14ac:dyDescent="0.25">
      <c r="A79" s="4" t="s">
        <v>75</v>
      </c>
      <c r="B79" s="5">
        <v>2.6408071725092801E-3</v>
      </c>
      <c r="C79" s="1">
        <f t="shared" si="18"/>
        <v>460.28860837372218</v>
      </c>
      <c r="D79" s="1">
        <f t="shared" si="16"/>
        <v>468.05466977786512</v>
      </c>
      <c r="E79" s="1">
        <f t="shared" si="16"/>
        <v>468.05466977786512</v>
      </c>
      <c r="F79" s="1">
        <f t="shared" si="16"/>
        <v>468.0546698022444</v>
      </c>
      <c r="G79" s="1">
        <f t="shared" si="16"/>
        <v>468.0546698022444</v>
      </c>
      <c r="H79" s="1">
        <f t="shared" si="16"/>
        <v>468.0546698022444</v>
      </c>
      <c r="I79" s="1">
        <f t="shared" si="16"/>
        <v>455.11123409233375</v>
      </c>
      <c r="J79" s="1">
        <f t="shared" si="16"/>
        <v>455.11123409233375</v>
      </c>
      <c r="K79" s="1">
        <f t="shared" si="16"/>
        <v>455.11123409233375</v>
      </c>
      <c r="L79" s="1">
        <f t="shared" si="16"/>
        <v>455.11123409233375</v>
      </c>
      <c r="M79" s="1">
        <f t="shared" si="16"/>
        <v>455.11123409233375</v>
      </c>
      <c r="N79" s="1">
        <f t="shared" si="16"/>
        <v>455.11123409233375</v>
      </c>
      <c r="O79" s="1">
        <f t="shared" si="16"/>
        <v>455.11123409233375</v>
      </c>
      <c r="Q79" s="1">
        <f t="shared" si="17"/>
        <v>5986.3405959825222</v>
      </c>
    </row>
    <row r="80" spans="1:17" ht="30" x14ac:dyDescent="0.25">
      <c r="A80" s="4" t="s">
        <v>76</v>
      </c>
      <c r="B80" s="5">
        <v>1.8202203920746601E-3</v>
      </c>
      <c r="C80" s="1">
        <f t="shared" si="18"/>
        <v>317.26160089357001</v>
      </c>
      <c r="D80" s="1">
        <f t="shared" si="16"/>
        <v>322.61448825357098</v>
      </c>
      <c r="E80" s="1">
        <f t="shared" si="16"/>
        <v>322.61448825357098</v>
      </c>
      <c r="F80" s="1">
        <f t="shared" si="16"/>
        <v>322.61448827037486</v>
      </c>
      <c r="G80" s="1">
        <f t="shared" si="16"/>
        <v>322.61448827037486</v>
      </c>
      <c r="H80" s="1">
        <f t="shared" si="16"/>
        <v>322.61448827037486</v>
      </c>
      <c r="I80" s="1">
        <f t="shared" si="16"/>
        <v>313.69300931199245</v>
      </c>
      <c r="J80" s="1">
        <f t="shared" si="16"/>
        <v>313.69300931199245</v>
      </c>
      <c r="K80" s="1">
        <f t="shared" si="16"/>
        <v>313.69300931199245</v>
      </c>
      <c r="L80" s="1">
        <f t="shared" si="16"/>
        <v>313.69300931199245</v>
      </c>
      <c r="M80" s="1">
        <f t="shared" si="16"/>
        <v>313.69300931199245</v>
      </c>
      <c r="N80" s="1">
        <f t="shared" si="16"/>
        <v>313.69300931199245</v>
      </c>
      <c r="O80" s="1">
        <f t="shared" si="16"/>
        <v>313.69300931199245</v>
      </c>
      <c r="Q80" s="1">
        <f t="shared" si="17"/>
        <v>4126.1851073957851</v>
      </c>
    </row>
    <row r="81" spans="1:17" ht="30" x14ac:dyDescent="0.25">
      <c r="A81" s="4" t="s">
        <v>77</v>
      </c>
      <c r="B81" s="5">
        <v>5.8621402247249202E-3</v>
      </c>
      <c r="C81" s="1">
        <f t="shared" si="18"/>
        <v>1021.7619802836136</v>
      </c>
      <c r="D81" s="1">
        <f t="shared" si="16"/>
        <v>1039.0013082507714</v>
      </c>
      <c r="E81" s="1">
        <f t="shared" si="16"/>
        <v>1039.0013082507714</v>
      </c>
      <c r="F81" s="1">
        <f t="shared" si="16"/>
        <v>1039.0013083048893</v>
      </c>
      <c r="G81" s="1">
        <f t="shared" si="16"/>
        <v>1039.0013083048893</v>
      </c>
      <c r="H81" s="1">
        <f t="shared" si="16"/>
        <v>1039.0013083048893</v>
      </c>
      <c r="I81" s="1">
        <f t="shared" si="16"/>
        <v>1010.2690949456263</v>
      </c>
      <c r="J81" s="1">
        <f t="shared" si="16"/>
        <v>1010.2690949456263</v>
      </c>
      <c r="K81" s="1">
        <f t="shared" si="16"/>
        <v>1010.2690949456263</v>
      </c>
      <c r="L81" s="1">
        <f t="shared" si="16"/>
        <v>1010.2690949456263</v>
      </c>
      <c r="M81" s="1">
        <f t="shared" si="16"/>
        <v>1010.2690949456263</v>
      </c>
      <c r="N81" s="1">
        <f t="shared" si="16"/>
        <v>1010.2690949456263</v>
      </c>
      <c r="O81" s="1">
        <f t="shared" si="16"/>
        <v>1010.2690949456263</v>
      </c>
      <c r="Q81" s="1">
        <f t="shared" si="17"/>
        <v>13288.652186319208</v>
      </c>
    </row>
    <row r="82" spans="1:17" ht="30" x14ac:dyDescent="0.25">
      <c r="A82" s="4" t="s">
        <v>78</v>
      </c>
      <c r="B82" s="5">
        <v>6.8559646067020601E-3</v>
      </c>
      <c r="C82" s="1">
        <f t="shared" si="18"/>
        <v>1194.9840339458922</v>
      </c>
      <c r="D82" s="1">
        <f t="shared" si="16"/>
        <v>1215.1459914998345</v>
      </c>
      <c r="E82" s="1">
        <f t="shared" si="16"/>
        <v>1215.1459914998345</v>
      </c>
      <c r="F82" s="1">
        <f t="shared" si="16"/>
        <v>1215.1459915631272</v>
      </c>
      <c r="G82" s="1">
        <f t="shared" si="16"/>
        <v>1215.1459915631272</v>
      </c>
      <c r="H82" s="1">
        <f t="shared" si="16"/>
        <v>1215.1459915631272</v>
      </c>
      <c r="I82" s="1">
        <f t="shared" si="16"/>
        <v>1181.5427288788808</v>
      </c>
      <c r="J82" s="1">
        <f t="shared" si="16"/>
        <v>1181.5427288788808</v>
      </c>
      <c r="K82" s="1">
        <f t="shared" si="16"/>
        <v>1181.5427288788808</v>
      </c>
      <c r="L82" s="1">
        <f t="shared" si="16"/>
        <v>1181.5427288788808</v>
      </c>
      <c r="M82" s="1">
        <f t="shared" si="16"/>
        <v>1181.5427288788808</v>
      </c>
      <c r="N82" s="1">
        <f t="shared" si="16"/>
        <v>1181.5427288788808</v>
      </c>
      <c r="O82" s="1">
        <f t="shared" si="16"/>
        <v>1181.5427288788808</v>
      </c>
      <c r="Q82" s="1">
        <f t="shared" si="17"/>
        <v>15541.513093787113</v>
      </c>
    </row>
    <row r="83" spans="1:17" ht="30" x14ac:dyDescent="0.25">
      <c r="A83" s="4" t="s">
        <v>79</v>
      </c>
      <c r="B83" s="5">
        <v>1.26687141235335E-2</v>
      </c>
      <c r="C83" s="1">
        <f t="shared" si="18"/>
        <v>2208.1372901850004</v>
      </c>
      <c r="D83" s="1">
        <f t="shared" si="16"/>
        <v>2245.3933279673456</v>
      </c>
      <c r="E83" s="1">
        <f t="shared" si="16"/>
        <v>2245.3933279673456</v>
      </c>
      <c r="F83" s="1">
        <f t="shared" si="16"/>
        <v>2245.3933280843003</v>
      </c>
      <c r="G83" s="1">
        <f t="shared" si="16"/>
        <v>2245.3933280843003</v>
      </c>
      <c r="H83" s="1">
        <f t="shared" si="16"/>
        <v>2245.3933280843003</v>
      </c>
      <c r="I83" s="1">
        <f t="shared" si="16"/>
        <v>2183.2999316060623</v>
      </c>
      <c r="J83" s="1">
        <f t="shared" si="16"/>
        <v>2183.2999316060623</v>
      </c>
      <c r="K83" s="1">
        <f t="shared" si="16"/>
        <v>2183.2999316060623</v>
      </c>
      <c r="L83" s="1">
        <f t="shared" si="16"/>
        <v>2183.2999316060623</v>
      </c>
      <c r="M83" s="1">
        <f t="shared" si="16"/>
        <v>2183.2999316060623</v>
      </c>
      <c r="N83" s="1">
        <f t="shared" si="16"/>
        <v>2183.2999316060623</v>
      </c>
      <c r="O83" s="1">
        <f t="shared" si="16"/>
        <v>2183.2999316060623</v>
      </c>
      <c r="Q83" s="1">
        <f t="shared" si="17"/>
        <v>28718.203451615038</v>
      </c>
    </row>
    <row r="84" spans="1:17" ht="30" x14ac:dyDescent="0.25">
      <c r="A84" s="4" t="s">
        <v>80</v>
      </c>
      <c r="B84" s="5">
        <v>2.6062410304390901E-3</v>
      </c>
      <c r="C84" s="1">
        <f t="shared" si="18"/>
        <v>454.26378323845182</v>
      </c>
      <c r="D84" s="1">
        <f t="shared" si="16"/>
        <v>461.9281928504397</v>
      </c>
      <c r="E84" s="1">
        <f t="shared" si="16"/>
        <v>461.9281928504397</v>
      </c>
      <c r="F84" s="1">
        <f t="shared" si="16"/>
        <v>461.92819287449993</v>
      </c>
      <c r="G84" s="1">
        <f t="shared" si="16"/>
        <v>461.92819287449993</v>
      </c>
      <c r="H84" s="1">
        <f t="shared" si="16"/>
        <v>461.92819287449993</v>
      </c>
      <c r="I84" s="1">
        <f t="shared" si="16"/>
        <v>449.15417681865659</v>
      </c>
      <c r="J84" s="1">
        <f t="shared" si="16"/>
        <v>449.15417681865659</v>
      </c>
      <c r="K84" s="1">
        <f t="shared" si="16"/>
        <v>449.15417681865659</v>
      </c>
      <c r="L84" s="1">
        <f t="shared" si="16"/>
        <v>449.15417681865659</v>
      </c>
      <c r="M84" s="1">
        <f t="shared" si="16"/>
        <v>449.15417681865659</v>
      </c>
      <c r="N84" s="1">
        <f t="shared" si="16"/>
        <v>449.15417681865659</v>
      </c>
      <c r="O84" s="1">
        <f t="shared" si="16"/>
        <v>449.15417681865659</v>
      </c>
      <c r="Q84" s="1">
        <f t="shared" si="17"/>
        <v>5907.9839852934256</v>
      </c>
    </row>
    <row r="85" spans="1:17" ht="30" x14ac:dyDescent="0.25">
      <c r="A85" s="4" t="s">
        <v>81</v>
      </c>
      <c r="B85" s="5">
        <v>0.16783603273283701</v>
      </c>
      <c r="C85" s="1">
        <f t="shared" si="18"/>
        <v>29253.561087596809</v>
      </c>
      <c r="D85" s="1">
        <f t="shared" si="16"/>
        <v>29747.131746446714</v>
      </c>
      <c r="E85" s="1">
        <f t="shared" si="16"/>
        <v>29747.131746446714</v>
      </c>
      <c r="F85" s="1">
        <f t="shared" si="16"/>
        <v>29747.131747996136</v>
      </c>
      <c r="G85" s="1">
        <f t="shared" si="16"/>
        <v>29747.131747996136</v>
      </c>
      <c r="H85" s="1">
        <f t="shared" si="16"/>
        <v>29747.131747996136</v>
      </c>
      <c r="I85" s="1">
        <f t="shared" si="16"/>
        <v>28924.513980936768</v>
      </c>
      <c r="J85" s="1">
        <f t="shared" si="16"/>
        <v>28924.513980936768</v>
      </c>
      <c r="K85" s="1">
        <f t="shared" si="16"/>
        <v>28924.513980936768</v>
      </c>
      <c r="L85" s="1">
        <f t="shared" si="16"/>
        <v>28924.513980936768</v>
      </c>
      <c r="M85" s="1">
        <f t="shared" si="16"/>
        <v>28924.513980936768</v>
      </c>
      <c r="N85" s="1">
        <f t="shared" si="16"/>
        <v>28924.513980936768</v>
      </c>
      <c r="O85" s="1">
        <f t="shared" si="16"/>
        <v>28924.513980936768</v>
      </c>
      <c r="Q85" s="1">
        <f t="shared" si="17"/>
        <v>380460.81769103615</v>
      </c>
    </row>
    <row r="86" spans="1:17" ht="30" x14ac:dyDescent="0.25">
      <c r="A86" s="4" t="s">
        <v>82</v>
      </c>
      <c r="B86" s="5">
        <v>8.1145378898989495E-3</v>
      </c>
      <c r="C86" s="1">
        <f t="shared" si="18"/>
        <v>1414.351411878522</v>
      </c>
      <c r="D86" s="1">
        <f t="shared" si="16"/>
        <v>1438.214570148923</v>
      </c>
      <c r="E86" s="1">
        <f t="shared" si="16"/>
        <v>1438.214570148923</v>
      </c>
      <c r="F86" s="1">
        <f t="shared" si="16"/>
        <v>1438.2145702238345</v>
      </c>
      <c r="G86" s="1">
        <f t="shared" si="16"/>
        <v>1438.2145702238345</v>
      </c>
      <c r="H86" s="1">
        <f t="shared" si="16"/>
        <v>1438.2145702238345</v>
      </c>
      <c r="I86" s="1">
        <f t="shared" si="16"/>
        <v>1398.4426396615047</v>
      </c>
      <c r="J86" s="1">
        <f t="shared" si="16"/>
        <v>1398.4426396615047</v>
      </c>
      <c r="K86" s="1">
        <f t="shared" si="16"/>
        <v>1398.4426396615047</v>
      </c>
      <c r="L86" s="1">
        <f t="shared" si="16"/>
        <v>1398.4426396615047</v>
      </c>
      <c r="M86" s="1">
        <f t="shared" si="16"/>
        <v>1398.4426396615047</v>
      </c>
      <c r="N86" s="1">
        <f t="shared" si="16"/>
        <v>1398.4426396615047</v>
      </c>
      <c r="O86" s="1">
        <f t="shared" si="16"/>
        <v>1398.4426396615047</v>
      </c>
      <c r="Q86" s="1">
        <f t="shared" si="17"/>
        <v>18394.522740478405</v>
      </c>
    </row>
    <row r="87" spans="1:17" ht="30" x14ac:dyDescent="0.25">
      <c r="A87" s="4" t="s">
        <v>83</v>
      </c>
      <c r="B87" s="5">
        <v>1.19434526349092E-2</v>
      </c>
      <c r="C87" s="1">
        <f t="shared" si="18"/>
        <v>2081.7253337267293</v>
      </c>
      <c r="D87" s="1">
        <f t="shared" si="16"/>
        <v>2116.8485292048917</v>
      </c>
      <c r="E87" s="1">
        <f t="shared" si="16"/>
        <v>2116.8485292048917</v>
      </c>
      <c r="F87" s="1">
        <f t="shared" si="16"/>
        <v>2116.8485293151512</v>
      </c>
      <c r="G87" s="1">
        <f t="shared" si="16"/>
        <v>2116.8485293151512</v>
      </c>
      <c r="H87" s="1">
        <f t="shared" si="16"/>
        <v>2116.8485293151512</v>
      </c>
      <c r="I87" s="1">
        <f t="shared" si="16"/>
        <v>2058.3098700205305</v>
      </c>
      <c r="J87" s="1">
        <f t="shared" si="16"/>
        <v>2058.3098700205305</v>
      </c>
      <c r="K87" s="1">
        <f t="shared" si="16"/>
        <v>2058.3098700205305</v>
      </c>
      <c r="L87" s="1">
        <f t="shared" si="16"/>
        <v>2058.3098700205305</v>
      </c>
      <c r="M87" s="1">
        <f t="shared" si="16"/>
        <v>2058.3098700205305</v>
      </c>
      <c r="N87" s="1">
        <f t="shared" si="16"/>
        <v>2058.3098700205305</v>
      </c>
      <c r="O87" s="1">
        <f t="shared" si="16"/>
        <v>2058.3098700205305</v>
      </c>
      <c r="Q87" s="1">
        <f t="shared" si="17"/>
        <v>27074.137070225679</v>
      </c>
    </row>
    <row r="88" spans="1:17" ht="30" x14ac:dyDescent="0.25">
      <c r="A88" s="4" t="s">
        <v>84</v>
      </c>
      <c r="B88" s="5">
        <v>2.4493035880773098E-3</v>
      </c>
      <c r="C88" s="1">
        <f t="shared" si="18"/>
        <v>426.90982960699591</v>
      </c>
      <c r="D88" s="1">
        <f t="shared" ref="D88:O102" si="19">+D$6*$B88</f>
        <v>434.11271903429247</v>
      </c>
      <c r="E88" s="1">
        <f t="shared" si="19"/>
        <v>434.11271903429247</v>
      </c>
      <c r="F88" s="1">
        <f t="shared" si="19"/>
        <v>434.11271905690387</v>
      </c>
      <c r="G88" s="1">
        <f t="shared" si="19"/>
        <v>434.11271905690387</v>
      </c>
      <c r="H88" s="1">
        <f t="shared" si="19"/>
        <v>434.11271905690387</v>
      </c>
      <c r="I88" s="1">
        <f t="shared" si="19"/>
        <v>422.10790331103902</v>
      </c>
      <c r="J88" s="1">
        <f t="shared" si="19"/>
        <v>422.10790331103902</v>
      </c>
      <c r="K88" s="1">
        <f t="shared" si="19"/>
        <v>422.10790331103902</v>
      </c>
      <c r="L88" s="1">
        <f t="shared" si="19"/>
        <v>422.10790331103902</v>
      </c>
      <c r="M88" s="1">
        <f t="shared" si="19"/>
        <v>422.10790331103902</v>
      </c>
      <c r="N88" s="1">
        <f t="shared" si="19"/>
        <v>422.10790331103902</v>
      </c>
      <c r="O88" s="1">
        <f t="shared" si="19"/>
        <v>422.10790331103902</v>
      </c>
      <c r="Q88" s="1">
        <f t="shared" si="17"/>
        <v>5552.2287480235664</v>
      </c>
    </row>
    <row r="89" spans="1:17" ht="30" x14ac:dyDescent="0.25">
      <c r="A89" s="4" t="s">
        <v>85</v>
      </c>
      <c r="B89" s="5">
        <v>9.3874209970502896E-4</v>
      </c>
      <c r="C89" s="1">
        <f t="shared" si="18"/>
        <v>163.6212970008265</v>
      </c>
      <c r="D89" s="1">
        <f t="shared" si="19"/>
        <v>166.38194111935789</v>
      </c>
      <c r="E89" s="1">
        <f t="shared" si="19"/>
        <v>166.38194111935789</v>
      </c>
      <c r="F89" s="1">
        <f t="shared" si="19"/>
        <v>166.38194112802415</v>
      </c>
      <c r="G89" s="1">
        <f t="shared" si="19"/>
        <v>166.38194112802415</v>
      </c>
      <c r="H89" s="1">
        <f t="shared" si="19"/>
        <v>166.38194112802415</v>
      </c>
      <c r="I89" s="1">
        <f t="shared" si="19"/>
        <v>161.78086758422077</v>
      </c>
      <c r="J89" s="1">
        <f t="shared" si="19"/>
        <v>161.78086758422077</v>
      </c>
      <c r="K89" s="1">
        <f t="shared" si="19"/>
        <v>161.78086758422077</v>
      </c>
      <c r="L89" s="1">
        <f t="shared" si="19"/>
        <v>161.78086758422077</v>
      </c>
      <c r="M89" s="1">
        <f t="shared" si="19"/>
        <v>161.78086758422077</v>
      </c>
      <c r="N89" s="1">
        <f t="shared" si="19"/>
        <v>161.78086758422077</v>
      </c>
      <c r="O89" s="1">
        <f t="shared" si="19"/>
        <v>161.78086758422077</v>
      </c>
      <c r="Q89" s="1">
        <f t="shared" si="17"/>
        <v>2127.9970757131596</v>
      </c>
    </row>
    <row r="90" spans="1:17" ht="30" x14ac:dyDescent="0.25">
      <c r="A90" s="4" t="s">
        <v>86</v>
      </c>
      <c r="B90" s="5">
        <v>4.4531642697490902E-3</v>
      </c>
      <c r="C90" s="1">
        <f t="shared" si="18"/>
        <v>776.17964913157198</v>
      </c>
      <c r="D90" s="1">
        <f t="shared" si="19"/>
        <v>789.27547359070707</v>
      </c>
      <c r="E90" s="1">
        <f t="shared" si="19"/>
        <v>789.27547359070707</v>
      </c>
      <c r="F90" s="1">
        <f t="shared" si="19"/>
        <v>789.2754736318177</v>
      </c>
      <c r="G90" s="1">
        <f t="shared" si="19"/>
        <v>789.2754736318177</v>
      </c>
      <c r="H90" s="1">
        <f t="shared" si="19"/>
        <v>789.2754736318177</v>
      </c>
      <c r="I90" s="1">
        <f t="shared" si="19"/>
        <v>767.44909947198073</v>
      </c>
      <c r="J90" s="1">
        <f t="shared" si="19"/>
        <v>767.44909947198073</v>
      </c>
      <c r="K90" s="1">
        <f t="shared" si="19"/>
        <v>767.44909947198073</v>
      </c>
      <c r="L90" s="1">
        <f t="shared" si="19"/>
        <v>767.44909947198073</v>
      </c>
      <c r="M90" s="1">
        <f t="shared" si="19"/>
        <v>767.44909947198073</v>
      </c>
      <c r="N90" s="1">
        <f t="shared" si="19"/>
        <v>767.44909947198073</v>
      </c>
      <c r="O90" s="1">
        <f t="shared" si="19"/>
        <v>767.44909947198073</v>
      </c>
      <c r="Q90" s="1">
        <f t="shared" si="17"/>
        <v>10094.700713512302</v>
      </c>
    </row>
    <row r="91" spans="1:17" ht="30" x14ac:dyDescent="0.25">
      <c r="A91" s="4" t="s">
        <v>87</v>
      </c>
      <c r="B91" s="5">
        <v>2.7916069308727802E-3</v>
      </c>
      <c r="C91" s="1">
        <f t="shared" si="18"/>
        <v>486.57277317106133</v>
      </c>
      <c r="D91" s="1">
        <f t="shared" si="19"/>
        <v>494.78230511533764</v>
      </c>
      <c r="E91" s="1">
        <f t="shared" si="19"/>
        <v>494.78230511533764</v>
      </c>
      <c r="F91" s="1">
        <f t="shared" si="19"/>
        <v>494.78230514110908</v>
      </c>
      <c r="G91" s="1">
        <f t="shared" si="19"/>
        <v>494.78230514110908</v>
      </c>
      <c r="H91" s="1">
        <f t="shared" si="19"/>
        <v>494.78230514110908</v>
      </c>
      <c r="I91" s="1">
        <f t="shared" si="19"/>
        <v>481.09975186223426</v>
      </c>
      <c r="J91" s="1">
        <f t="shared" si="19"/>
        <v>481.09975186223426</v>
      </c>
      <c r="K91" s="1">
        <f t="shared" si="19"/>
        <v>481.09975186223426</v>
      </c>
      <c r="L91" s="1">
        <f t="shared" si="19"/>
        <v>481.09975186223426</v>
      </c>
      <c r="M91" s="1">
        <f t="shared" si="19"/>
        <v>481.09975186223426</v>
      </c>
      <c r="N91" s="1">
        <f t="shared" si="19"/>
        <v>481.09975186223426</v>
      </c>
      <c r="O91" s="1">
        <f t="shared" si="19"/>
        <v>481.09975186223426</v>
      </c>
      <c r="Q91" s="1">
        <f t="shared" si="17"/>
        <v>6328.1825618607045</v>
      </c>
    </row>
    <row r="92" spans="1:17" ht="30" x14ac:dyDescent="0.25">
      <c r="A92" s="4" t="s">
        <v>88</v>
      </c>
      <c r="B92" s="5">
        <v>5.0546327900630001E-3</v>
      </c>
      <c r="C92" s="1">
        <f t="shared" si="18"/>
        <v>881.01468255539851</v>
      </c>
      <c r="D92" s="1">
        <f t="shared" si="19"/>
        <v>895.87930009796753</v>
      </c>
      <c r="E92" s="1">
        <f t="shared" si="19"/>
        <v>895.87930009796753</v>
      </c>
      <c r="F92" s="1">
        <f t="shared" si="19"/>
        <v>895.87930014463075</v>
      </c>
      <c r="G92" s="1">
        <f t="shared" si="19"/>
        <v>895.87930014463075</v>
      </c>
      <c r="H92" s="1">
        <f t="shared" si="19"/>
        <v>895.87930014463075</v>
      </c>
      <c r="I92" s="1">
        <f t="shared" si="19"/>
        <v>871.10493750412752</v>
      </c>
      <c r="J92" s="1">
        <f t="shared" si="19"/>
        <v>871.10493750412752</v>
      </c>
      <c r="K92" s="1">
        <f t="shared" si="19"/>
        <v>871.10493750412752</v>
      </c>
      <c r="L92" s="1">
        <f t="shared" si="19"/>
        <v>871.10493750412752</v>
      </c>
      <c r="M92" s="1">
        <f t="shared" si="19"/>
        <v>871.10493750412752</v>
      </c>
      <c r="N92" s="1">
        <f t="shared" si="19"/>
        <v>871.10493750412752</v>
      </c>
      <c r="O92" s="1">
        <f t="shared" si="19"/>
        <v>871.10493750412752</v>
      </c>
      <c r="Q92" s="1">
        <f t="shared" si="17"/>
        <v>11458.145745714119</v>
      </c>
    </row>
    <row r="93" spans="1:17" ht="30" x14ac:dyDescent="0.25">
      <c r="A93" s="4" t="s">
        <v>89</v>
      </c>
      <c r="B93" s="5">
        <v>2.1260358898228401E-3</v>
      </c>
      <c r="C93" s="1">
        <f t="shared" si="18"/>
        <v>370.56476946375921</v>
      </c>
      <c r="D93" s="1">
        <f t="shared" si="19"/>
        <v>376.81699622217383</v>
      </c>
      <c r="E93" s="1">
        <f t="shared" si="19"/>
        <v>376.81699622217383</v>
      </c>
      <c r="F93" s="1">
        <f t="shared" si="19"/>
        <v>376.81699624180089</v>
      </c>
      <c r="G93" s="1">
        <f t="shared" si="19"/>
        <v>376.81699624180089</v>
      </c>
      <c r="H93" s="1">
        <f t="shared" si="19"/>
        <v>376.81699624180089</v>
      </c>
      <c r="I93" s="1">
        <f t="shared" si="19"/>
        <v>366.39661828185427</v>
      </c>
      <c r="J93" s="1">
        <f t="shared" si="19"/>
        <v>366.39661828185427</v>
      </c>
      <c r="K93" s="1">
        <f t="shared" si="19"/>
        <v>366.39661828185427</v>
      </c>
      <c r="L93" s="1">
        <f t="shared" si="19"/>
        <v>366.39661828185427</v>
      </c>
      <c r="M93" s="1">
        <f t="shared" si="19"/>
        <v>366.39661828185427</v>
      </c>
      <c r="N93" s="1">
        <f t="shared" si="19"/>
        <v>366.39661828185427</v>
      </c>
      <c r="O93" s="1">
        <f t="shared" si="19"/>
        <v>366.39661828185427</v>
      </c>
      <c r="Q93" s="1">
        <f t="shared" si="17"/>
        <v>4819.4260786064906</v>
      </c>
    </row>
    <row r="94" spans="1:17" ht="30" x14ac:dyDescent="0.25">
      <c r="A94" s="4" t="s">
        <v>90</v>
      </c>
      <c r="B94" s="5">
        <v>6.7822829849016096E-3</v>
      </c>
      <c r="C94" s="1">
        <f t="shared" si="18"/>
        <v>1182.1414411529383</v>
      </c>
      <c r="D94" s="1">
        <f t="shared" si="19"/>
        <v>1202.0867164722913</v>
      </c>
      <c r="E94" s="1">
        <f t="shared" si="19"/>
        <v>1202.0867164722913</v>
      </c>
      <c r="F94" s="1">
        <f t="shared" si="19"/>
        <v>1202.0867165349036</v>
      </c>
      <c r="G94" s="1">
        <f t="shared" si="19"/>
        <v>1202.0867165349036</v>
      </c>
      <c r="H94" s="1">
        <f t="shared" si="19"/>
        <v>1202.0867165349036</v>
      </c>
      <c r="I94" s="1">
        <f t="shared" si="19"/>
        <v>1168.8445909093202</v>
      </c>
      <c r="J94" s="1">
        <f t="shared" si="19"/>
        <v>1168.8445909093202</v>
      </c>
      <c r="K94" s="1">
        <f t="shared" si="19"/>
        <v>1168.8445909093202</v>
      </c>
      <c r="L94" s="1">
        <f t="shared" si="19"/>
        <v>1168.8445909093202</v>
      </c>
      <c r="M94" s="1">
        <f t="shared" si="19"/>
        <v>1168.8445909093202</v>
      </c>
      <c r="N94" s="1">
        <f t="shared" si="19"/>
        <v>1168.8445909093202</v>
      </c>
      <c r="O94" s="1">
        <f t="shared" si="19"/>
        <v>1168.8445909093202</v>
      </c>
      <c r="Q94" s="1">
        <f t="shared" si="17"/>
        <v>15374.487160067476</v>
      </c>
    </row>
    <row r="95" spans="1:17" ht="30" x14ac:dyDescent="0.25">
      <c r="A95" s="4" t="s">
        <v>91</v>
      </c>
      <c r="B95" s="5">
        <v>6.7806407132247597E-3</v>
      </c>
      <c r="C95" s="1">
        <f t="shared" si="18"/>
        <v>1181.8551957380598</v>
      </c>
      <c r="D95" s="1">
        <f t="shared" si="19"/>
        <v>1201.7956414799953</v>
      </c>
      <c r="E95" s="1">
        <f t="shared" si="19"/>
        <v>1201.7956414799953</v>
      </c>
      <c r="F95" s="1">
        <f t="shared" si="19"/>
        <v>1201.7956415425924</v>
      </c>
      <c r="G95" s="1">
        <f t="shared" si="19"/>
        <v>1201.7956415425924</v>
      </c>
      <c r="H95" s="1">
        <f t="shared" si="19"/>
        <v>1201.7956415425924</v>
      </c>
      <c r="I95" s="1">
        <f t="shared" si="19"/>
        <v>1168.5615652127278</v>
      </c>
      <c r="J95" s="1">
        <f t="shared" si="19"/>
        <v>1168.5615652127278</v>
      </c>
      <c r="K95" s="1">
        <f t="shared" si="19"/>
        <v>1168.5615652127278</v>
      </c>
      <c r="L95" s="1">
        <f t="shared" si="19"/>
        <v>1168.5615652127278</v>
      </c>
      <c r="M95" s="1">
        <f t="shared" si="19"/>
        <v>1168.5615652127278</v>
      </c>
      <c r="N95" s="1">
        <f t="shared" si="19"/>
        <v>1168.5615652127278</v>
      </c>
      <c r="O95" s="1">
        <f t="shared" si="19"/>
        <v>1168.5615652127278</v>
      </c>
      <c r="Q95" s="1">
        <f t="shared" si="17"/>
        <v>15370.764359814919</v>
      </c>
    </row>
    <row r="96" spans="1:17" ht="30" x14ac:dyDescent="0.25">
      <c r="A96" s="4" t="s">
        <v>92</v>
      </c>
      <c r="B96" s="5">
        <v>4.2063234832623401E-4</v>
      </c>
      <c r="C96" s="1">
        <f t="shared" si="18"/>
        <v>73.315568157929434</v>
      </c>
      <c r="D96" s="1">
        <f t="shared" si="19"/>
        <v>74.55255989275814</v>
      </c>
      <c r="E96" s="1">
        <f t="shared" si="19"/>
        <v>74.55255989275814</v>
      </c>
      <c r="F96" s="1">
        <f t="shared" si="19"/>
        <v>74.552559896641327</v>
      </c>
      <c r="G96" s="1">
        <f t="shared" si="19"/>
        <v>74.552559896641327</v>
      </c>
      <c r="H96" s="1">
        <f t="shared" si="19"/>
        <v>74.552559896641327</v>
      </c>
      <c r="I96" s="1">
        <f t="shared" si="19"/>
        <v>72.49090699947196</v>
      </c>
      <c r="J96" s="1">
        <f t="shared" si="19"/>
        <v>72.49090699947196</v>
      </c>
      <c r="K96" s="1">
        <f t="shared" si="19"/>
        <v>72.49090699947196</v>
      </c>
      <c r="L96" s="1">
        <f t="shared" si="19"/>
        <v>72.49090699947196</v>
      </c>
      <c r="M96" s="1">
        <f t="shared" si="19"/>
        <v>72.49090699947196</v>
      </c>
      <c r="N96" s="1">
        <f t="shared" si="19"/>
        <v>72.49090699947196</v>
      </c>
      <c r="O96" s="1">
        <f t="shared" si="19"/>
        <v>72.49090699947196</v>
      </c>
      <c r="Q96" s="1">
        <f t="shared" si="17"/>
        <v>953.51471662967322</v>
      </c>
    </row>
    <row r="97" spans="1:17" ht="30" x14ac:dyDescent="0.25">
      <c r="A97" s="4" t="s">
        <v>93</v>
      </c>
      <c r="B97" s="5">
        <v>6.4314153178689397E-3</v>
      </c>
      <c r="C97" s="1">
        <f t="shared" si="18"/>
        <v>1120.9857491118776</v>
      </c>
      <c r="D97" s="1">
        <f t="shared" si="19"/>
        <v>1139.8991960284338</v>
      </c>
      <c r="E97" s="1">
        <f t="shared" si="19"/>
        <v>1139.8991960284338</v>
      </c>
      <c r="F97" s="1">
        <f t="shared" si="19"/>
        <v>1139.8991960878072</v>
      </c>
      <c r="G97" s="1">
        <f t="shared" si="19"/>
        <v>1139.8991960878072</v>
      </c>
      <c r="H97" s="1">
        <f t="shared" si="19"/>
        <v>1139.8991960878072</v>
      </c>
      <c r="I97" s="1">
        <f t="shared" si="19"/>
        <v>1108.3767844717129</v>
      </c>
      <c r="J97" s="1">
        <f t="shared" si="19"/>
        <v>1108.3767844717129</v>
      </c>
      <c r="K97" s="1">
        <f t="shared" si="19"/>
        <v>1108.3767844717129</v>
      </c>
      <c r="L97" s="1">
        <f t="shared" si="19"/>
        <v>1108.3767844717129</v>
      </c>
      <c r="M97" s="1">
        <f t="shared" si="19"/>
        <v>1108.3767844717129</v>
      </c>
      <c r="N97" s="1">
        <f t="shared" si="19"/>
        <v>1108.3767844717129</v>
      </c>
      <c r="O97" s="1">
        <f t="shared" si="19"/>
        <v>1108.3767844717129</v>
      </c>
      <c r="Q97" s="1">
        <f t="shared" si="17"/>
        <v>14579.119220734159</v>
      </c>
    </row>
    <row r="98" spans="1:17" ht="30" x14ac:dyDescent="0.25">
      <c r="A98" s="4" t="s">
        <v>94</v>
      </c>
      <c r="B98" s="5">
        <v>4.12050964072792E-2</v>
      </c>
      <c r="C98" s="1">
        <f t="shared" si="18"/>
        <v>7181.9846146471918</v>
      </c>
      <c r="D98" s="1">
        <f t="shared" si="19"/>
        <v>7303.1601825545204</v>
      </c>
      <c r="E98" s="1">
        <f t="shared" si="19"/>
        <v>7303.1601825545204</v>
      </c>
      <c r="F98" s="1">
        <f t="shared" si="19"/>
        <v>7303.1601829349165</v>
      </c>
      <c r="G98" s="1">
        <f t="shared" si="19"/>
        <v>7303.1601829349165</v>
      </c>
      <c r="H98" s="1">
        <f t="shared" si="19"/>
        <v>7303.1601829349165</v>
      </c>
      <c r="I98" s="1">
        <f t="shared" si="19"/>
        <v>7101.2009025223606</v>
      </c>
      <c r="J98" s="1">
        <f t="shared" si="19"/>
        <v>7101.2009025223606</v>
      </c>
      <c r="K98" s="1">
        <f t="shared" si="19"/>
        <v>7101.2009025223606</v>
      </c>
      <c r="L98" s="1">
        <f t="shared" si="19"/>
        <v>7101.2009025223606</v>
      </c>
      <c r="M98" s="1">
        <f t="shared" si="19"/>
        <v>7101.2009025223606</v>
      </c>
      <c r="N98" s="1">
        <f t="shared" si="19"/>
        <v>7101.2009025223606</v>
      </c>
      <c r="O98" s="1">
        <f t="shared" si="19"/>
        <v>7101.2009025223606</v>
      </c>
      <c r="Q98" s="1">
        <f t="shared" si="17"/>
        <v>93406.191846217524</v>
      </c>
    </row>
    <row r="99" spans="1:17" ht="30" x14ac:dyDescent="0.25">
      <c r="A99" s="4" t="s">
        <v>95</v>
      </c>
      <c r="B99" s="5">
        <v>9.1473404871079706E-3</v>
      </c>
      <c r="C99" s="1">
        <f t="shared" si="18"/>
        <v>1594.3673082085807</v>
      </c>
      <c r="D99" s="1">
        <f t="shared" si="19"/>
        <v>1621.2677228420287</v>
      </c>
      <c r="E99" s="1">
        <f t="shared" si="19"/>
        <v>1621.2677228420287</v>
      </c>
      <c r="F99" s="1">
        <f t="shared" si="19"/>
        <v>1621.2677229264748</v>
      </c>
      <c r="G99" s="1">
        <f t="shared" si="19"/>
        <v>1621.2677229264748</v>
      </c>
      <c r="H99" s="1">
        <f t="shared" si="19"/>
        <v>1621.2677229264748</v>
      </c>
      <c r="I99" s="1">
        <f t="shared" si="19"/>
        <v>1576.4336984115216</v>
      </c>
      <c r="J99" s="1">
        <f t="shared" si="19"/>
        <v>1576.4336984115216</v>
      </c>
      <c r="K99" s="1">
        <f t="shared" si="19"/>
        <v>1576.4336984115216</v>
      </c>
      <c r="L99" s="1">
        <f t="shared" si="19"/>
        <v>1576.4336984115216</v>
      </c>
      <c r="M99" s="1">
        <f t="shared" si="19"/>
        <v>1576.4336984115216</v>
      </c>
      <c r="N99" s="1">
        <f t="shared" si="19"/>
        <v>1576.4336984115216</v>
      </c>
      <c r="O99" s="1">
        <f t="shared" si="19"/>
        <v>1576.4336984115216</v>
      </c>
      <c r="Q99" s="1">
        <f t="shared" si="17"/>
        <v>20735.741811552714</v>
      </c>
    </row>
    <row r="100" spans="1:17" ht="30" x14ac:dyDescent="0.25">
      <c r="A100" s="4" t="s">
        <v>96</v>
      </c>
      <c r="B100" s="5">
        <v>1.8428925653616E-2</v>
      </c>
      <c r="C100" s="1">
        <f t="shared" si="18"/>
        <v>3212.1332565397252</v>
      </c>
      <c r="D100" s="1">
        <f t="shared" si="19"/>
        <v>3266.3288713230545</v>
      </c>
      <c r="E100" s="1">
        <f t="shared" si="19"/>
        <v>3266.3288713230545</v>
      </c>
      <c r="F100" s="1">
        <f t="shared" si="19"/>
        <v>3266.3288714931859</v>
      </c>
      <c r="G100" s="1">
        <f t="shared" si="19"/>
        <v>3266.3288714931859</v>
      </c>
      <c r="H100" s="1">
        <f t="shared" si="19"/>
        <v>3266.3288714931859</v>
      </c>
      <c r="I100" s="1">
        <f t="shared" si="19"/>
        <v>3176.0028466007102</v>
      </c>
      <c r="J100" s="1">
        <f t="shared" si="19"/>
        <v>3176.0028466007102</v>
      </c>
      <c r="K100" s="1">
        <f t="shared" si="19"/>
        <v>3176.0028466007102</v>
      </c>
      <c r="L100" s="1">
        <f t="shared" si="19"/>
        <v>3176.0028466007102</v>
      </c>
      <c r="M100" s="1">
        <f t="shared" si="19"/>
        <v>3176.0028466007102</v>
      </c>
      <c r="N100" s="1">
        <f t="shared" si="19"/>
        <v>3176.0028466007102</v>
      </c>
      <c r="O100" s="1">
        <f t="shared" si="19"/>
        <v>3176.0028466007102</v>
      </c>
      <c r="Q100" s="1">
        <f t="shared" si="17"/>
        <v>41775.797539870371</v>
      </c>
    </row>
    <row r="101" spans="1:17" ht="30" x14ac:dyDescent="0.25">
      <c r="A101" s="4" t="s">
        <v>97</v>
      </c>
      <c r="B101" s="5">
        <v>5.1595371829377601E-3</v>
      </c>
      <c r="C101" s="1">
        <f t="shared" si="18"/>
        <v>899.29935608676135</v>
      </c>
      <c r="D101" s="1">
        <f t="shared" si="19"/>
        <v>914.4724755014513</v>
      </c>
      <c r="E101" s="1">
        <f t="shared" si="19"/>
        <v>914.4724755014513</v>
      </c>
      <c r="F101" s="1">
        <f t="shared" si="19"/>
        <v>914.47247554908301</v>
      </c>
      <c r="G101" s="1">
        <f t="shared" si="19"/>
        <v>914.47247554908301</v>
      </c>
      <c r="H101" s="1">
        <f t="shared" si="19"/>
        <v>914.47247554908301</v>
      </c>
      <c r="I101" s="1">
        <f t="shared" si="19"/>
        <v>889.18394312026783</v>
      </c>
      <c r="J101" s="1">
        <f t="shared" si="19"/>
        <v>889.18394312026783</v>
      </c>
      <c r="K101" s="1">
        <f t="shared" si="19"/>
        <v>889.18394312026783</v>
      </c>
      <c r="L101" s="1">
        <f t="shared" si="19"/>
        <v>889.18394312026783</v>
      </c>
      <c r="M101" s="1">
        <f t="shared" si="19"/>
        <v>889.18394312026783</v>
      </c>
      <c r="N101" s="1">
        <f t="shared" si="19"/>
        <v>889.18394312026783</v>
      </c>
      <c r="O101" s="1">
        <f t="shared" si="19"/>
        <v>889.18394312026783</v>
      </c>
      <c r="Q101" s="1">
        <f t="shared" si="17"/>
        <v>11695.949335578789</v>
      </c>
    </row>
    <row r="102" spans="1:17" ht="30" x14ac:dyDescent="0.25">
      <c r="A102" s="4" t="s">
        <v>98</v>
      </c>
      <c r="B102" s="5">
        <v>7.6374506143169598E-3</v>
      </c>
      <c r="C102" s="1">
        <f t="shared" si="18"/>
        <v>1331.1958371601361</v>
      </c>
      <c r="D102" s="1">
        <f t="shared" si="19"/>
        <v>1353.6559815657331</v>
      </c>
      <c r="E102" s="1">
        <f t="shared" si="19"/>
        <v>1353.6559815657331</v>
      </c>
      <c r="F102" s="1">
        <f t="shared" si="19"/>
        <v>1353.6559816362401</v>
      </c>
      <c r="G102" s="1">
        <f t="shared" si="19"/>
        <v>1353.6559816362401</v>
      </c>
      <c r="H102" s="1">
        <f t="shared" si="19"/>
        <v>1353.6559816362401</v>
      </c>
      <c r="I102" s="1">
        <f t="shared" si="19"/>
        <v>1316.2224075218157</v>
      </c>
      <c r="J102" s="1">
        <f t="shared" si="19"/>
        <v>1316.2224075218157</v>
      </c>
      <c r="K102" s="1">
        <f t="shared" si="19"/>
        <v>1316.2224075218157</v>
      </c>
      <c r="L102" s="1">
        <f t="shared" si="19"/>
        <v>1316.2224075218157</v>
      </c>
      <c r="M102" s="1">
        <f t="shared" si="19"/>
        <v>1316.2224075218157</v>
      </c>
      <c r="N102" s="1">
        <f t="shared" si="19"/>
        <v>1316.2224075218157</v>
      </c>
      <c r="O102" s="1">
        <f t="shared" si="19"/>
        <v>1316.2224075218157</v>
      </c>
      <c r="Q102" s="1">
        <f t="shared" si="17"/>
        <v>17313.032597853038</v>
      </c>
    </row>
    <row r="103" spans="1:17" ht="30" x14ac:dyDescent="0.25">
      <c r="A103" s="4" t="s">
        <v>99</v>
      </c>
      <c r="B103" s="5">
        <v>1.8140925126834101E-3</v>
      </c>
      <c r="C103" s="1">
        <f t="shared" si="18"/>
        <v>316.19352098730394</v>
      </c>
      <c r="D103" s="1">
        <f t="shared" ref="D103:O116" si="20">+D$6*$B103</f>
        <v>321.52838753604499</v>
      </c>
      <c r="E103" s="1">
        <f t="shared" si="20"/>
        <v>321.52838753604499</v>
      </c>
      <c r="F103" s="1">
        <f t="shared" si="20"/>
        <v>321.52838755279225</v>
      </c>
      <c r="G103" s="1">
        <f t="shared" si="20"/>
        <v>321.52838755279225</v>
      </c>
      <c r="H103" s="1">
        <f t="shared" si="20"/>
        <v>321.52838755279225</v>
      </c>
      <c r="I103" s="1">
        <f t="shared" si="20"/>
        <v>312.63694327992744</v>
      </c>
      <c r="J103" s="1">
        <f t="shared" si="20"/>
        <v>312.63694327992744</v>
      </c>
      <c r="K103" s="1">
        <f t="shared" si="20"/>
        <v>312.63694327992744</v>
      </c>
      <c r="L103" s="1">
        <f t="shared" si="20"/>
        <v>312.63694327992744</v>
      </c>
      <c r="M103" s="1">
        <f t="shared" si="20"/>
        <v>312.63694327992744</v>
      </c>
      <c r="N103" s="1">
        <f t="shared" si="20"/>
        <v>312.63694327992744</v>
      </c>
      <c r="O103" s="1">
        <f t="shared" si="20"/>
        <v>312.63694327992744</v>
      </c>
      <c r="Q103" s="1">
        <f t="shared" si="17"/>
        <v>4112.294061677263</v>
      </c>
    </row>
    <row r="104" spans="1:17" ht="30" x14ac:dyDescent="0.25">
      <c r="A104" s="4" t="s">
        <v>100</v>
      </c>
      <c r="B104" s="5">
        <v>1.1982602430764E-3</v>
      </c>
      <c r="C104" s="1">
        <f t="shared" si="18"/>
        <v>208.85490826318787</v>
      </c>
      <c r="D104" s="1">
        <f t="shared" si="20"/>
        <v>212.37874094690187</v>
      </c>
      <c r="E104" s="1">
        <f t="shared" si="20"/>
        <v>212.37874094690187</v>
      </c>
      <c r="F104" s="1">
        <f t="shared" si="20"/>
        <v>212.37874095796391</v>
      </c>
      <c r="G104" s="1">
        <f t="shared" si="20"/>
        <v>212.37874095796391</v>
      </c>
      <c r="H104" s="1">
        <f t="shared" si="20"/>
        <v>212.37874095796391</v>
      </c>
      <c r="I104" s="1">
        <f t="shared" si="20"/>
        <v>206.50568646861845</v>
      </c>
      <c r="J104" s="1">
        <f t="shared" si="20"/>
        <v>206.50568646861845</v>
      </c>
      <c r="K104" s="1">
        <f t="shared" si="20"/>
        <v>206.50568646861845</v>
      </c>
      <c r="L104" s="1">
        <f t="shared" si="20"/>
        <v>206.50568646861845</v>
      </c>
      <c r="M104" s="1">
        <f t="shared" si="20"/>
        <v>206.50568646861845</v>
      </c>
      <c r="N104" s="1">
        <f t="shared" si="20"/>
        <v>206.50568646861845</v>
      </c>
      <c r="O104" s="1">
        <f t="shared" si="20"/>
        <v>206.50568646861845</v>
      </c>
      <c r="Q104" s="1">
        <f t="shared" si="17"/>
        <v>2716.2884183112124</v>
      </c>
    </row>
    <row r="105" spans="1:17" ht="30" x14ac:dyDescent="0.25">
      <c r="A105" s="4" t="s">
        <v>101</v>
      </c>
      <c r="B105" s="5">
        <v>3.5573075211758198E-4</v>
      </c>
      <c r="C105" s="1">
        <f t="shared" si="18"/>
        <v>62.003320254676396</v>
      </c>
      <c r="D105" s="1">
        <f t="shared" si="20"/>
        <v>63.049449973288922</v>
      </c>
      <c r="E105" s="1">
        <f t="shared" si="20"/>
        <v>63.049449973288922</v>
      </c>
      <c r="F105" s="1">
        <f t="shared" si="20"/>
        <v>63.049449976572944</v>
      </c>
      <c r="G105" s="1">
        <f t="shared" si="20"/>
        <v>63.049449976572944</v>
      </c>
      <c r="H105" s="1">
        <f t="shared" si="20"/>
        <v>63.049449976572944</v>
      </c>
      <c r="I105" s="1">
        <f t="shared" si="20"/>
        <v>61.305900440656984</v>
      </c>
      <c r="J105" s="1">
        <f t="shared" si="20"/>
        <v>61.305900440656984</v>
      </c>
      <c r="K105" s="1">
        <f t="shared" si="20"/>
        <v>61.305900440656984</v>
      </c>
      <c r="L105" s="1">
        <f t="shared" si="20"/>
        <v>61.305900440656984</v>
      </c>
      <c r="M105" s="1">
        <f t="shared" si="20"/>
        <v>61.305900440656984</v>
      </c>
      <c r="N105" s="1">
        <f t="shared" si="20"/>
        <v>61.305900440656984</v>
      </c>
      <c r="O105" s="1">
        <f t="shared" si="20"/>
        <v>61.305900440656984</v>
      </c>
      <c r="Q105" s="1">
        <f t="shared" si="17"/>
        <v>806.39187321557176</v>
      </c>
    </row>
    <row r="106" spans="1:17" ht="30" x14ac:dyDescent="0.25">
      <c r="A106" s="4" t="s">
        <v>102</v>
      </c>
      <c r="B106" s="5">
        <v>4.4313686283302799E-3</v>
      </c>
      <c r="C106" s="1">
        <f t="shared" si="18"/>
        <v>772.38070252096259</v>
      </c>
      <c r="D106" s="1">
        <f t="shared" si="20"/>
        <v>785.41243055860855</v>
      </c>
      <c r="E106" s="1">
        <f t="shared" si="20"/>
        <v>785.41243055860855</v>
      </c>
      <c r="F106" s="1">
        <f t="shared" si="20"/>
        <v>785.41243059951785</v>
      </c>
      <c r="G106" s="1">
        <f t="shared" si="20"/>
        <v>785.41243059951785</v>
      </c>
      <c r="H106" s="1">
        <f t="shared" si="20"/>
        <v>785.41243059951785</v>
      </c>
      <c r="I106" s="1">
        <f t="shared" si="20"/>
        <v>763.69288380912963</v>
      </c>
      <c r="J106" s="1">
        <f t="shared" si="20"/>
        <v>763.69288380912963</v>
      </c>
      <c r="K106" s="1">
        <f t="shared" si="20"/>
        <v>763.69288380912963</v>
      </c>
      <c r="L106" s="1">
        <f t="shared" si="20"/>
        <v>763.69288380912963</v>
      </c>
      <c r="M106" s="1">
        <f t="shared" si="20"/>
        <v>763.69288380912963</v>
      </c>
      <c r="N106" s="1">
        <f t="shared" si="20"/>
        <v>763.69288380912963</v>
      </c>
      <c r="O106" s="1">
        <f t="shared" si="20"/>
        <v>763.69288380912963</v>
      </c>
      <c r="Q106" s="1">
        <f t="shared" si="17"/>
        <v>10045.293042100642</v>
      </c>
    </row>
    <row r="107" spans="1:17" ht="30" x14ac:dyDescent="0.25">
      <c r="A107" s="4" t="s">
        <v>103</v>
      </c>
      <c r="B107" s="5">
        <v>2.1620629183399E-3</v>
      </c>
      <c r="C107" s="1">
        <f t="shared" si="18"/>
        <v>376.8442248486827</v>
      </c>
      <c r="D107" s="1">
        <f t="shared" si="20"/>
        <v>383.20239956065672</v>
      </c>
      <c r="E107" s="1">
        <f t="shared" si="20"/>
        <v>383.20239956065672</v>
      </c>
      <c r="F107" s="1">
        <f t="shared" si="20"/>
        <v>383.20239958061637</v>
      </c>
      <c r="G107" s="1">
        <f t="shared" si="20"/>
        <v>383.20239958061637</v>
      </c>
      <c r="H107" s="1">
        <f t="shared" si="20"/>
        <v>383.20239958061637</v>
      </c>
      <c r="I107" s="1">
        <f t="shared" si="20"/>
        <v>372.60544169757497</v>
      </c>
      <c r="J107" s="1">
        <f t="shared" si="20"/>
        <v>372.60544169757497</v>
      </c>
      <c r="K107" s="1">
        <f t="shared" si="20"/>
        <v>372.60544169757497</v>
      </c>
      <c r="L107" s="1">
        <f t="shared" si="20"/>
        <v>372.60544169757497</v>
      </c>
      <c r="M107" s="1">
        <f t="shared" si="20"/>
        <v>372.60544169757497</v>
      </c>
      <c r="N107" s="1">
        <f t="shared" si="20"/>
        <v>372.60544169757497</v>
      </c>
      <c r="O107" s="1">
        <f t="shared" si="20"/>
        <v>372.60544169757497</v>
      </c>
      <c r="Q107" s="1">
        <f t="shared" si="17"/>
        <v>4901.0943145948695</v>
      </c>
    </row>
    <row r="108" spans="1:17" ht="30" x14ac:dyDescent="0.25">
      <c r="A108" s="4" t="s">
        <v>104</v>
      </c>
      <c r="B108" s="5">
        <v>2.0595753610970599E-3</v>
      </c>
      <c r="C108" s="1">
        <f t="shared" si="18"/>
        <v>358.98080203235315</v>
      </c>
      <c r="D108" s="1">
        <f t="shared" si="20"/>
        <v>365.03758228016704</v>
      </c>
      <c r="E108" s="1">
        <f t="shared" si="20"/>
        <v>365.03758228016704</v>
      </c>
      <c r="F108" s="1">
        <f t="shared" si="20"/>
        <v>365.0375822991806</v>
      </c>
      <c r="G108" s="1">
        <f t="shared" si="20"/>
        <v>365.0375822991806</v>
      </c>
      <c r="H108" s="1">
        <f t="shared" si="20"/>
        <v>365.0375822991806</v>
      </c>
      <c r="I108" s="1">
        <f t="shared" si="20"/>
        <v>354.94294852448297</v>
      </c>
      <c r="J108" s="1">
        <f t="shared" si="20"/>
        <v>354.94294852448297</v>
      </c>
      <c r="K108" s="1">
        <f t="shared" si="20"/>
        <v>354.94294852448297</v>
      </c>
      <c r="L108" s="1">
        <f t="shared" si="20"/>
        <v>354.94294852448297</v>
      </c>
      <c r="M108" s="1">
        <f t="shared" si="20"/>
        <v>354.94294852448297</v>
      </c>
      <c r="N108" s="1">
        <f t="shared" si="20"/>
        <v>354.94294852448297</v>
      </c>
      <c r="O108" s="1">
        <f t="shared" si="20"/>
        <v>354.94294852448297</v>
      </c>
      <c r="Q108" s="1">
        <f t="shared" si="17"/>
        <v>4668.7693531616078</v>
      </c>
    </row>
    <row r="109" spans="1:17" ht="30" x14ac:dyDescent="0.25">
      <c r="A109" s="4" t="s">
        <v>105</v>
      </c>
      <c r="B109" s="5">
        <v>1.7357095818140001E-4</v>
      </c>
      <c r="C109" s="1">
        <f t="shared" si="18"/>
        <v>30.253149729026415</v>
      </c>
      <c r="D109" s="1">
        <f t="shared" si="20"/>
        <v>30.763585603801719</v>
      </c>
      <c r="E109" s="1">
        <f t="shared" si="20"/>
        <v>30.763585603801719</v>
      </c>
      <c r="F109" s="1">
        <f t="shared" si="20"/>
        <v>30.763585605404085</v>
      </c>
      <c r="G109" s="1">
        <f t="shared" si="20"/>
        <v>30.763585605404085</v>
      </c>
      <c r="H109" s="1">
        <f t="shared" si="20"/>
        <v>30.763585605404085</v>
      </c>
      <c r="I109" s="1">
        <f t="shared" si="20"/>
        <v>29.9128591450568</v>
      </c>
      <c r="J109" s="1">
        <f t="shared" si="20"/>
        <v>29.9128591450568</v>
      </c>
      <c r="K109" s="1">
        <f t="shared" si="20"/>
        <v>29.9128591450568</v>
      </c>
      <c r="L109" s="1">
        <f t="shared" si="20"/>
        <v>29.9128591450568</v>
      </c>
      <c r="M109" s="1">
        <f t="shared" si="20"/>
        <v>29.9128591450568</v>
      </c>
      <c r="N109" s="1">
        <f t="shared" si="20"/>
        <v>29.9128591450568</v>
      </c>
      <c r="O109" s="1">
        <f t="shared" si="20"/>
        <v>29.9128591450568</v>
      </c>
      <c r="Q109" s="1">
        <f t="shared" si="17"/>
        <v>393.46109176823978</v>
      </c>
    </row>
    <row r="110" spans="1:17" ht="30" x14ac:dyDescent="0.25">
      <c r="A110" s="4" t="s">
        <v>106</v>
      </c>
      <c r="B110" s="5">
        <v>2.56415965708347E-3</v>
      </c>
      <c r="C110" s="1">
        <f t="shared" si="18"/>
        <v>446.9290649061366</v>
      </c>
      <c r="D110" s="1">
        <f t="shared" si="20"/>
        <v>454.46972200304026</v>
      </c>
      <c r="E110" s="1">
        <f t="shared" si="20"/>
        <v>454.46972200304026</v>
      </c>
      <c r="F110" s="1">
        <f t="shared" si="20"/>
        <v>454.46972202671202</v>
      </c>
      <c r="G110" s="1">
        <f t="shared" si="20"/>
        <v>454.46972202671202</v>
      </c>
      <c r="H110" s="1">
        <f t="shared" si="20"/>
        <v>454.46972202671202</v>
      </c>
      <c r="I110" s="1">
        <f t="shared" si="20"/>
        <v>441.90196016325473</v>
      </c>
      <c r="J110" s="1">
        <f t="shared" si="20"/>
        <v>441.90196016325473</v>
      </c>
      <c r="K110" s="1">
        <f t="shared" si="20"/>
        <v>441.90196016325473</v>
      </c>
      <c r="L110" s="1">
        <f t="shared" si="20"/>
        <v>441.90196016325473</v>
      </c>
      <c r="M110" s="1">
        <f t="shared" si="20"/>
        <v>441.90196016325473</v>
      </c>
      <c r="N110" s="1">
        <f t="shared" si="20"/>
        <v>441.90196016325473</v>
      </c>
      <c r="O110" s="1">
        <f t="shared" si="20"/>
        <v>441.90196016325473</v>
      </c>
      <c r="Q110" s="1">
        <f t="shared" si="17"/>
        <v>5812.5913961351362</v>
      </c>
    </row>
    <row r="111" spans="1:17" ht="30" x14ac:dyDescent="0.25">
      <c r="A111" s="4" t="s">
        <v>107</v>
      </c>
      <c r="B111" s="5">
        <v>3.1039571992037898E-3</v>
      </c>
      <c r="C111" s="1">
        <f t="shared" si="18"/>
        <v>541.01494215329274</v>
      </c>
      <c r="D111" s="1">
        <f t="shared" si="20"/>
        <v>550.14303088911026</v>
      </c>
      <c r="E111" s="1">
        <f t="shared" si="20"/>
        <v>550.14303088911026</v>
      </c>
      <c r="F111" s="1">
        <f t="shared" si="20"/>
        <v>550.14303091776526</v>
      </c>
      <c r="G111" s="1">
        <f t="shared" si="20"/>
        <v>550.14303091776526</v>
      </c>
      <c r="H111" s="1">
        <f t="shared" si="20"/>
        <v>550.14303091776526</v>
      </c>
      <c r="I111" s="1">
        <f t="shared" si="20"/>
        <v>534.92954964869034</v>
      </c>
      <c r="J111" s="1">
        <f t="shared" si="20"/>
        <v>534.92954964869034</v>
      </c>
      <c r="K111" s="1">
        <f t="shared" si="20"/>
        <v>534.92954964869034</v>
      </c>
      <c r="L111" s="1">
        <f t="shared" si="20"/>
        <v>534.92954964869034</v>
      </c>
      <c r="M111" s="1">
        <f t="shared" si="20"/>
        <v>534.92954964869034</v>
      </c>
      <c r="N111" s="1">
        <f t="shared" si="20"/>
        <v>534.92954964869034</v>
      </c>
      <c r="O111" s="1">
        <f t="shared" si="20"/>
        <v>534.92954964869034</v>
      </c>
      <c r="Q111" s="1">
        <f t="shared" si="17"/>
        <v>7036.2369442256413</v>
      </c>
    </row>
    <row r="112" spans="1:17" ht="30" x14ac:dyDescent="0.25">
      <c r="A112" s="4" t="s">
        <v>108</v>
      </c>
      <c r="B112" s="5">
        <v>7.8785557056935095E-3</v>
      </c>
      <c r="C112" s="1">
        <f t="shared" si="18"/>
        <v>1373.2200819201503</v>
      </c>
      <c r="D112" s="1">
        <f t="shared" si="20"/>
        <v>1396.3892659572562</v>
      </c>
      <c r="E112" s="1">
        <f t="shared" si="20"/>
        <v>1396.3892659572562</v>
      </c>
      <c r="F112" s="1">
        <f t="shared" si="20"/>
        <v>1396.3892660299891</v>
      </c>
      <c r="G112" s="1">
        <f t="shared" si="20"/>
        <v>1396.3892660299891</v>
      </c>
      <c r="H112" s="1">
        <f t="shared" si="20"/>
        <v>1396.3892660299891</v>
      </c>
      <c r="I112" s="1">
        <f t="shared" si="20"/>
        <v>1357.7739591930656</v>
      </c>
      <c r="J112" s="1">
        <f t="shared" si="20"/>
        <v>1357.7739591930656</v>
      </c>
      <c r="K112" s="1">
        <f t="shared" si="20"/>
        <v>1357.7739591930656</v>
      </c>
      <c r="L112" s="1">
        <f t="shared" si="20"/>
        <v>1357.7739591930656</v>
      </c>
      <c r="M112" s="1">
        <f t="shared" si="20"/>
        <v>1357.7739591930656</v>
      </c>
      <c r="N112" s="1">
        <f t="shared" si="20"/>
        <v>1357.7739591930656</v>
      </c>
      <c r="O112" s="1">
        <f t="shared" si="20"/>
        <v>1357.7739591930656</v>
      </c>
      <c r="Q112" s="1">
        <f t="shared" si="17"/>
        <v>17859.584126276091</v>
      </c>
    </row>
    <row r="113" spans="1:17" ht="30" x14ac:dyDescent="0.25">
      <c r="A113" s="4" t="s">
        <v>109</v>
      </c>
      <c r="B113" s="5">
        <v>3.5100346083999198E-3</v>
      </c>
      <c r="C113" s="1">
        <f t="shared" si="18"/>
        <v>611.7936069178578</v>
      </c>
      <c r="D113" s="1">
        <f t="shared" si="20"/>
        <v>622.1158843575995</v>
      </c>
      <c r="E113" s="1">
        <f t="shared" si="20"/>
        <v>622.1158843575995</v>
      </c>
      <c r="F113" s="1">
        <f t="shared" si="20"/>
        <v>622.11588439000332</v>
      </c>
      <c r="G113" s="1">
        <f t="shared" si="20"/>
        <v>622.11588439000332</v>
      </c>
      <c r="H113" s="1">
        <f t="shared" si="20"/>
        <v>622.11588439000332</v>
      </c>
      <c r="I113" s="1">
        <f t="shared" si="20"/>
        <v>604.91208860880022</v>
      </c>
      <c r="J113" s="1">
        <f t="shared" si="20"/>
        <v>604.91208860880022</v>
      </c>
      <c r="K113" s="1">
        <f t="shared" si="20"/>
        <v>604.91208860880022</v>
      </c>
      <c r="L113" s="1">
        <f t="shared" si="20"/>
        <v>604.91208860880022</v>
      </c>
      <c r="M113" s="1">
        <f t="shared" si="20"/>
        <v>604.91208860880022</v>
      </c>
      <c r="N113" s="1">
        <f t="shared" si="20"/>
        <v>604.91208860880022</v>
      </c>
      <c r="O113" s="1">
        <f t="shared" si="20"/>
        <v>604.91208860880022</v>
      </c>
      <c r="Q113" s="1">
        <f t="shared" si="17"/>
        <v>7956.7576490646688</v>
      </c>
    </row>
    <row r="114" spans="1:17" ht="30" x14ac:dyDescent="0.25">
      <c r="A114" s="4" t="s">
        <v>110</v>
      </c>
      <c r="B114" s="5">
        <v>1.6523557151823999E-3</v>
      </c>
      <c r="C114" s="1">
        <f t="shared" si="18"/>
        <v>288.00304717325992</v>
      </c>
      <c r="D114" s="1">
        <f t="shared" si="20"/>
        <v>292.8622796379309</v>
      </c>
      <c r="E114" s="1">
        <f t="shared" si="20"/>
        <v>292.8622796379309</v>
      </c>
      <c r="F114" s="1">
        <f t="shared" si="20"/>
        <v>292.86227965318506</v>
      </c>
      <c r="G114" s="1">
        <f t="shared" si="20"/>
        <v>292.86227965318506</v>
      </c>
      <c r="H114" s="1">
        <f t="shared" si="20"/>
        <v>292.86227965318506</v>
      </c>
      <c r="I114" s="1">
        <f t="shared" si="20"/>
        <v>284.763558855996</v>
      </c>
      <c r="J114" s="1">
        <f t="shared" si="20"/>
        <v>284.763558855996</v>
      </c>
      <c r="K114" s="1">
        <f t="shared" si="20"/>
        <v>284.763558855996</v>
      </c>
      <c r="L114" s="1">
        <f t="shared" si="20"/>
        <v>284.763558855996</v>
      </c>
      <c r="M114" s="1">
        <f t="shared" si="20"/>
        <v>284.763558855996</v>
      </c>
      <c r="N114" s="1">
        <f>+N$6*$B114</f>
        <v>284.763558855996</v>
      </c>
      <c r="O114" s="1">
        <f t="shared" si="20"/>
        <v>284.763558855996</v>
      </c>
      <c r="Q114" s="1">
        <f t="shared" si="17"/>
        <v>3745.6593574006492</v>
      </c>
    </row>
    <row r="115" spans="1:17" ht="30" x14ac:dyDescent="0.25">
      <c r="A115" s="4" t="s">
        <v>111</v>
      </c>
      <c r="B115" s="5">
        <v>2.10156849298944E-4</v>
      </c>
      <c r="C115" s="1">
        <f t="shared" si="18"/>
        <v>36.630014001401712</v>
      </c>
      <c r="D115" s="1">
        <f t="shared" si="20"/>
        <v>37.248041327723307</v>
      </c>
      <c r="E115" s="1">
        <f t="shared" si="20"/>
        <v>37.248041327723307</v>
      </c>
      <c r="F115" s="1">
        <f t="shared" si="20"/>
        <v>37.248041329663423</v>
      </c>
      <c r="G115" s="1">
        <f t="shared" si="20"/>
        <v>37.248041329663423</v>
      </c>
      <c r="H115" s="1">
        <f t="shared" si="20"/>
        <v>37.248041329663423</v>
      </c>
      <c r="I115" s="1">
        <f t="shared" si="20"/>
        <v>36.217995782902207</v>
      </c>
      <c r="J115" s="1">
        <f t="shared" si="20"/>
        <v>36.217995782902207</v>
      </c>
      <c r="K115" s="1">
        <f t="shared" si="20"/>
        <v>36.217995782902207</v>
      </c>
      <c r="L115" s="1">
        <f t="shared" si="20"/>
        <v>36.217995782902207</v>
      </c>
      <c r="M115" s="1">
        <f t="shared" si="20"/>
        <v>36.217995782902207</v>
      </c>
      <c r="N115" s="1">
        <f t="shared" si="20"/>
        <v>36.217995782902207</v>
      </c>
      <c r="O115" s="1">
        <f t="shared" si="20"/>
        <v>36.217995782902207</v>
      </c>
      <c r="Q115" s="1">
        <f t="shared" si="17"/>
        <v>476.39619112615412</v>
      </c>
    </row>
    <row r="116" spans="1:17" ht="30" x14ac:dyDescent="0.25">
      <c r="A116" s="4" t="s">
        <v>112</v>
      </c>
      <c r="B116" s="5">
        <v>8.3219396446235806E-3</v>
      </c>
      <c r="C116" s="1">
        <f t="shared" si="18"/>
        <v>1450.5012171540652</v>
      </c>
      <c r="D116" s="1">
        <f t="shared" si="20"/>
        <v>1474.9743005940454</v>
      </c>
      <c r="E116" s="1">
        <f t="shared" si="20"/>
        <v>1474.9743005940454</v>
      </c>
      <c r="F116" s="1">
        <f t="shared" si="20"/>
        <v>1474.9743006708716</v>
      </c>
      <c r="G116" s="1">
        <f t="shared" si="20"/>
        <v>1474.9743006708716</v>
      </c>
      <c r="H116" s="1">
        <f t="shared" si="20"/>
        <v>1474.9743006708716</v>
      </c>
      <c r="I116" s="1">
        <f t="shared" si="20"/>
        <v>1434.1858281563893</v>
      </c>
      <c r="J116" s="1">
        <f t="shared" si="20"/>
        <v>1434.1858281563893</v>
      </c>
      <c r="K116" s="1">
        <f t="shared" si="20"/>
        <v>1434.1858281563893</v>
      </c>
      <c r="L116" s="1">
        <f t="shared" si="20"/>
        <v>1434.1858281563893</v>
      </c>
      <c r="M116" s="1">
        <f t="shared" si="20"/>
        <v>1434.1858281563893</v>
      </c>
      <c r="N116" s="1">
        <f t="shared" si="20"/>
        <v>1434.1858281563893</v>
      </c>
      <c r="O116" s="1">
        <f t="shared" si="20"/>
        <v>1434.1858281563893</v>
      </c>
      <c r="Q116" s="1">
        <f t="shared" si="17"/>
        <v>18864.673517449497</v>
      </c>
    </row>
  </sheetData>
  <mergeCells count="6">
    <mergeCell ref="A6:B6"/>
    <mergeCell ref="A1:B1"/>
    <mergeCell ref="A2:B2"/>
    <mergeCell ref="A3:B3"/>
    <mergeCell ref="A4:B4"/>
    <mergeCell ref="A5:B5"/>
  </mergeCells>
  <phoneticPr fontId="3" type="noConversion"/>
  <conditionalFormatting sqref="A8:A116">
    <cfRule type="expression" dxfId="1" priority="2">
      <formula>AND(LEN(#REF!)&gt;0,MOD(#REF!,2)=0)</formula>
    </cfRule>
  </conditionalFormatting>
  <conditionalFormatting sqref="B8:B116">
    <cfRule type="expression" dxfId="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 payment schedule</vt:lpstr>
      <vt:lpstr>Subdivision Payment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Hogeland, Alex</dc:creator>
  <cp:lastModifiedBy>Alex Hogeland</cp:lastModifiedBy>
  <cp:lastPrinted>2021-08-27T14:54:49Z</cp:lastPrinted>
  <dcterms:created xsi:type="dcterms:W3CDTF">2015-06-05T18:17:20Z</dcterms:created>
  <dcterms:modified xsi:type="dcterms:W3CDTF">2023-03-01T23:00:22Z</dcterms:modified>
</cp:coreProperties>
</file>