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joshua.shasserre/Desktop/"/>
    </mc:Choice>
  </mc:AlternateContent>
  <xr:revisionPtr revIDLastSave="0" documentId="8_{B5F84840-FB21-A04A-9C17-332D2E04CCCE}" xr6:coauthVersionLast="36" xr6:coauthVersionMax="36" xr10:uidLastSave="{00000000-0000-0000-0000-000000000000}"/>
  <bookViews>
    <workbookView xWindow="0" yWindow="500" windowWidth="28800" windowHeight="15700" xr2:uid="{00000000-000D-0000-FFFF-FFFF00000000}"/>
  </bookViews>
  <sheets>
    <sheet name="NE payment schedule" sheetId="2" r:id="rId1"/>
    <sheet name="Adams County" sheetId="1" r:id="rId2"/>
    <sheet name="Antelope County" sheetId="6" r:id="rId3"/>
    <sheet name="Arthur County" sheetId="7" r:id="rId4"/>
    <sheet name="Banner County" sheetId="8" r:id="rId5"/>
    <sheet name="Beatrice City" sheetId="9" r:id="rId6"/>
    <sheet name="Bellevue City" sheetId="10" r:id="rId7"/>
    <sheet name="Blaine County" sheetId="11" r:id="rId8"/>
    <sheet name="Boone County" sheetId="12" r:id="rId9"/>
    <sheet name="Box Butte County" sheetId="13" r:id="rId10"/>
    <sheet name="Boyd County" sheetId="14" r:id="rId11"/>
    <sheet name="Brown County" sheetId="15" r:id="rId12"/>
    <sheet name="Buffalo County" sheetId="16" r:id="rId13"/>
    <sheet name="Burt County" sheetId="17" r:id="rId14"/>
    <sheet name="Butler County" sheetId="18" r:id="rId15"/>
    <sheet name="Cass County" sheetId="19" r:id="rId16"/>
    <sheet name="Cedar County" sheetId="20" r:id="rId17"/>
    <sheet name="Chase County" sheetId="21" r:id="rId18"/>
    <sheet name="Cherry County" sheetId="22" r:id="rId19"/>
    <sheet name="Cheyenne County" sheetId="23" r:id="rId20"/>
    <sheet name="Clay County" sheetId="24" r:id="rId21"/>
    <sheet name="Colfax County" sheetId="25" r:id="rId22"/>
    <sheet name="Columbus City" sheetId="26" r:id="rId23"/>
    <sheet name="Cuming County" sheetId="27" r:id="rId24"/>
    <sheet name="Custer County" sheetId="28" r:id="rId25"/>
    <sheet name="Dakota County" sheetId="29" r:id="rId26"/>
    <sheet name="Dawes County" sheetId="30" r:id="rId27"/>
    <sheet name="Dawson County" sheetId="31" r:id="rId28"/>
    <sheet name="Deuel County" sheetId="32" r:id="rId29"/>
    <sheet name="Dixon County" sheetId="33" r:id="rId30"/>
    <sheet name="Dodge County" sheetId="34" r:id="rId31"/>
    <sheet name="Douglas County" sheetId="35" r:id="rId32"/>
    <sheet name="Dundy County" sheetId="36" r:id="rId33"/>
    <sheet name="Fillmore County" sheetId="37" r:id="rId34"/>
    <sheet name="Franklin County" sheetId="38" r:id="rId35"/>
    <sheet name="Fremont City" sheetId="39" r:id="rId36"/>
    <sheet name="Frontier County" sheetId="40" r:id="rId37"/>
    <sheet name="Furnas County" sheetId="41" r:id="rId38"/>
    <sheet name="Gage County" sheetId="42" r:id="rId39"/>
    <sheet name="Garden County" sheetId="43" r:id="rId40"/>
    <sheet name="Garfield County" sheetId="44" r:id="rId41"/>
    <sheet name="Gosper County" sheetId="45" r:id="rId42"/>
    <sheet name="Grand Island City" sheetId="46" r:id="rId43"/>
    <sheet name="Grant County" sheetId="47" r:id="rId44"/>
    <sheet name="Greeley County" sheetId="48" r:id="rId45"/>
    <sheet name="Hall County" sheetId="49" r:id="rId46"/>
    <sheet name="Hamilton County" sheetId="50" r:id="rId47"/>
    <sheet name="Harlan County" sheetId="51" r:id="rId48"/>
    <sheet name="Hastings City" sheetId="52" r:id="rId49"/>
    <sheet name="Hayes County" sheetId="53" r:id="rId50"/>
    <sheet name="Hitchcock County" sheetId="54" r:id="rId51"/>
    <sheet name="Holt County" sheetId="55" r:id="rId52"/>
    <sheet name="Hooker County" sheetId="56" r:id="rId53"/>
    <sheet name="Howard County" sheetId="57" r:id="rId54"/>
    <sheet name="Jefferson County" sheetId="58" r:id="rId55"/>
    <sheet name="Johnson County" sheetId="59" r:id="rId56"/>
    <sheet name="Kearney City" sheetId="60" r:id="rId57"/>
    <sheet name="Kearney County" sheetId="61" r:id="rId58"/>
    <sheet name="Keith County" sheetId="62" r:id="rId59"/>
    <sheet name="Keya Paha County" sheetId="63" r:id="rId60"/>
    <sheet name="Kimball County" sheetId="64" r:id="rId61"/>
    <sheet name="Knox County" sheetId="65" r:id="rId62"/>
    <sheet name="La Vista City" sheetId="66" r:id="rId63"/>
    <sheet name="Lancaster County" sheetId="67" r:id="rId64"/>
    <sheet name="Lexington City" sheetId="68" r:id="rId65"/>
    <sheet name="Lincoln City" sheetId="70" r:id="rId66"/>
    <sheet name="Lincoln County" sheetId="71" r:id="rId67"/>
    <sheet name="Logan County" sheetId="72" r:id="rId68"/>
    <sheet name="Loup County" sheetId="73" r:id="rId69"/>
    <sheet name="Madison County" sheetId="74" r:id="rId70"/>
    <sheet name="McPherson County" sheetId="75" r:id="rId71"/>
    <sheet name="Merrick County" sheetId="76" r:id="rId72"/>
    <sheet name="Morrill County" sheetId="77" r:id="rId73"/>
    <sheet name="Nance County" sheetId="78" r:id="rId74"/>
    <sheet name="Nemaha County" sheetId="79" r:id="rId75"/>
    <sheet name="Norfolk City" sheetId="80" r:id="rId76"/>
    <sheet name="North Platte City" sheetId="81" r:id="rId77"/>
    <sheet name="Nuckolls County" sheetId="82" r:id="rId78"/>
    <sheet name="Omaha City" sheetId="83" r:id="rId79"/>
    <sheet name="Otoe County" sheetId="84" r:id="rId80"/>
    <sheet name="Papillion City" sheetId="85" r:id="rId81"/>
    <sheet name="Pawnee County" sheetId="86" r:id="rId82"/>
    <sheet name="Perkins County" sheetId="87" r:id="rId83"/>
    <sheet name="Phelps County" sheetId="88" r:id="rId84"/>
    <sheet name="Pierce County" sheetId="89" r:id="rId85"/>
    <sheet name="Platte County" sheetId="90" r:id="rId86"/>
    <sheet name="Polk County" sheetId="91" r:id="rId87"/>
    <sheet name="Red Willow County" sheetId="92" r:id="rId88"/>
    <sheet name="Richardson County" sheetId="93" r:id="rId89"/>
    <sheet name="Rock County" sheetId="94" r:id="rId90"/>
    <sheet name="Saline County" sheetId="95" r:id="rId91"/>
    <sheet name="Sarpy County" sheetId="96" r:id="rId92"/>
    <sheet name="Saunders County" sheetId="97" r:id="rId93"/>
    <sheet name="Scotts Bluff County" sheetId="98" r:id="rId94"/>
    <sheet name="Scottsbluff City" sheetId="99" r:id="rId95"/>
    <sheet name="Seward County" sheetId="100" r:id="rId96"/>
    <sheet name="Sheridan County" sheetId="101" r:id="rId97"/>
    <sheet name="Sherman County" sheetId="102" r:id="rId98"/>
    <sheet name="Sioux County" sheetId="103" r:id="rId99"/>
    <sheet name="South Sioux City" sheetId="104" r:id="rId100"/>
    <sheet name="Stanton County" sheetId="105" r:id="rId101"/>
    <sheet name="Thayer County" sheetId="106" r:id="rId102"/>
    <sheet name="Thomas County" sheetId="107" r:id="rId103"/>
    <sheet name="Thurston County" sheetId="108" r:id="rId104"/>
    <sheet name="Valley County" sheetId="109" r:id="rId105"/>
    <sheet name="Washington County" sheetId="110" r:id="rId106"/>
    <sheet name="Wayne County" sheetId="111" r:id="rId107"/>
    <sheet name="Webster County" sheetId="112" r:id="rId108"/>
    <sheet name="Wheeler County" sheetId="113" r:id="rId109"/>
    <sheet name="York County" sheetId="114" r:id="rId110"/>
    <sheet name="recalc" sheetId="115" state="hidden" r:id="rId1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15" l="1"/>
  <c r="G10" i="115" l="1"/>
  <c r="X6" i="114"/>
  <c r="X4" i="114"/>
  <c r="S4" i="114"/>
  <c r="S6" i="114" s="1"/>
  <c r="Q4" i="114"/>
  <c r="Q6" i="114" s="1"/>
  <c r="K4" i="114"/>
  <c r="K6" i="114" s="1"/>
  <c r="I4" i="114"/>
  <c r="I6" i="114" s="1"/>
  <c r="X2" i="114"/>
  <c r="T2" i="114"/>
  <c r="T4" i="114" s="1"/>
  <c r="T6" i="114" s="1"/>
  <c r="S2" i="114"/>
  <c r="R2" i="114"/>
  <c r="R4" i="114" s="1"/>
  <c r="R6" i="114" s="1"/>
  <c r="Q2" i="114"/>
  <c r="P2" i="114"/>
  <c r="P4" i="114" s="1"/>
  <c r="P6" i="114" s="1"/>
  <c r="O2" i="114"/>
  <c r="O4" i="114" s="1"/>
  <c r="O6" i="114" s="1"/>
  <c r="N2" i="114"/>
  <c r="N4" i="114" s="1"/>
  <c r="N6" i="114" s="1"/>
  <c r="M2" i="114"/>
  <c r="M4" i="114" s="1"/>
  <c r="M6" i="114" s="1"/>
  <c r="L2" i="114"/>
  <c r="L4" i="114" s="1"/>
  <c r="L6" i="114" s="1"/>
  <c r="K2" i="114"/>
  <c r="J2" i="114"/>
  <c r="J4" i="114" s="1"/>
  <c r="J6" i="114" s="1"/>
  <c r="I2" i="114"/>
  <c r="H2" i="114"/>
  <c r="H4" i="114" s="1"/>
  <c r="H6" i="114" s="1"/>
  <c r="G2" i="114"/>
  <c r="G4" i="114" s="1"/>
  <c r="G6" i="114" s="1"/>
  <c r="F2" i="114"/>
  <c r="F4" i="114" s="1"/>
  <c r="F6" i="114" s="1"/>
  <c r="E2" i="114"/>
  <c r="E4" i="114" s="1"/>
  <c r="D2" i="114"/>
  <c r="D4" i="114" s="1"/>
  <c r="D6" i="114" s="1"/>
  <c r="C2" i="114"/>
  <c r="C4" i="114" s="1"/>
  <c r="C6" i="114" s="1"/>
  <c r="X4" i="113"/>
  <c r="X6" i="113" s="1"/>
  <c r="X2" i="113"/>
  <c r="T2" i="113"/>
  <c r="T4" i="113" s="1"/>
  <c r="T6" i="113" s="1"/>
  <c r="S2" i="113"/>
  <c r="S4" i="113" s="1"/>
  <c r="S6" i="113" s="1"/>
  <c r="R2" i="113"/>
  <c r="R4" i="113" s="1"/>
  <c r="R6" i="113" s="1"/>
  <c r="Q2" i="113"/>
  <c r="Q4" i="113" s="1"/>
  <c r="Q6" i="113" s="1"/>
  <c r="P2" i="113"/>
  <c r="P4" i="113" s="1"/>
  <c r="P6" i="113" s="1"/>
  <c r="O2" i="113"/>
  <c r="O4" i="113" s="1"/>
  <c r="O6" i="113" s="1"/>
  <c r="N2" i="113"/>
  <c r="N4" i="113" s="1"/>
  <c r="N6" i="113" s="1"/>
  <c r="M2" i="113"/>
  <c r="M4" i="113" s="1"/>
  <c r="M6" i="113" s="1"/>
  <c r="L2" i="113"/>
  <c r="L4" i="113" s="1"/>
  <c r="L6" i="113" s="1"/>
  <c r="K2" i="113"/>
  <c r="K4" i="113" s="1"/>
  <c r="K6" i="113" s="1"/>
  <c r="J2" i="113"/>
  <c r="J4" i="113" s="1"/>
  <c r="J6" i="113" s="1"/>
  <c r="I2" i="113"/>
  <c r="I4" i="113" s="1"/>
  <c r="I6" i="113" s="1"/>
  <c r="H2" i="113"/>
  <c r="H4" i="113" s="1"/>
  <c r="H6" i="113" s="1"/>
  <c r="G2" i="113"/>
  <c r="G4" i="113" s="1"/>
  <c r="G6" i="113" s="1"/>
  <c r="F2" i="113"/>
  <c r="F4" i="113" s="1"/>
  <c r="F6" i="113" s="1"/>
  <c r="E2" i="113"/>
  <c r="E4" i="113" s="1"/>
  <c r="E6" i="113" s="1"/>
  <c r="D2" i="113"/>
  <c r="D4" i="113" s="1"/>
  <c r="D6" i="113" s="1"/>
  <c r="C2" i="113"/>
  <c r="C4" i="113" s="1"/>
  <c r="X4" i="112"/>
  <c r="X6" i="112" s="1"/>
  <c r="X2" i="112"/>
  <c r="T2" i="112"/>
  <c r="T4" i="112" s="1"/>
  <c r="T6" i="112" s="1"/>
  <c r="S2" i="112"/>
  <c r="S4" i="112" s="1"/>
  <c r="S6" i="112" s="1"/>
  <c r="R2" i="112"/>
  <c r="R4" i="112" s="1"/>
  <c r="R6" i="112" s="1"/>
  <c r="Q2" i="112"/>
  <c r="Q4" i="112" s="1"/>
  <c r="Q6" i="112" s="1"/>
  <c r="P2" i="112"/>
  <c r="P4" i="112" s="1"/>
  <c r="P6" i="112" s="1"/>
  <c r="O2" i="112"/>
  <c r="O4" i="112" s="1"/>
  <c r="O6" i="112" s="1"/>
  <c r="N2" i="112"/>
  <c r="N4" i="112" s="1"/>
  <c r="N6" i="112" s="1"/>
  <c r="M2" i="112"/>
  <c r="M4" i="112" s="1"/>
  <c r="M6" i="112" s="1"/>
  <c r="L2" i="112"/>
  <c r="L4" i="112" s="1"/>
  <c r="L6" i="112" s="1"/>
  <c r="K2" i="112"/>
  <c r="K4" i="112" s="1"/>
  <c r="K6" i="112" s="1"/>
  <c r="J2" i="112"/>
  <c r="J4" i="112" s="1"/>
  <c r="J6" i="112" s="1"/>
  <c r="I2" i="112"/>
  <c r="I4" i="112" s="1"/>
  <c r="I6" i="112" s="1"/>
  <c r="H2" i="112"/>
  <c r="H4" i="112" s="1"/>
  <c r="H6" i="112" s="1"/>
  <c r="G2" i="112"/>
  <c r="G4" i="112" s="1"/>
  <c r="G6" i="112" s="1"/>
  <c r="F2" i="112"/>
  <c r="F4" i="112" s="1"/>
  <c r="F6" i="112" s="1"/>
  <c r="E2" i="112"/>
  <c r="E4" i="112" s="1"/>
  <c r="E6" i="112" s="1"/>
  <c r="D2" i="112"/>
  <c r="D4" i="112" s="1"/>
  <c r="D6" i="112" s="1"/>
  <c r="C2" i="112"/>
  <c r="C4" i="112" s="1"/>
  <c r="X4" i="111"/>
  <c r="X6" i="111" s="1"/>
  <c r="E4" i="111"/>
  <c r="E6" i="111" s="1"/>
  <c r="X2" i="111"/>
  <c r="T2" i="111"/>
  <c r="T4" i="111" s="1"/>
  <c r="T6" i="111" s="1"/>
  <c r="S2" i="111"/>
  <c r="S4" i="111" s="1"/>
  <c r="S6" i="111" s="1"/>
  <c r="R2" i="111"/>
  <c r="R4" i="111" s="1"/>
  <c r="R6" i="111" s="1"/>
  <c r="Q2" i="111"/>
  <c r="Q4" i="111" s="1"/>
  <c r="Q6" i="111" s="1"/>
  <c r="P2" i="111"/>
  <c r="P4" i="111" s="1"/>
  <c r="P6" i="111" s="1"/>
  <c r="O2" i="111"/>
  <c r="O4" i="111" s="1"/>
  <c r="O6" i="111" s="1"/>
  <c r="N2" i="111"/>
  <c r="N4" i="111" s="1"/>
  <c r="N6" i="111" s="1"/>
  <c r="M2" i="111"/>
  <c r="M4" i="111" s="1"/>
  <c r="M6" i="111" s="1"/>
  <c r="L2" i="111"/>
  <c r="L4" i="111" s="1"/>
  <c r="L6" i="111" s="1"/>
  <c r="K2" i="111"/>
  <c r="K4" i="111" s="1"/>
  <c r="K6" i="111" s="1"/>
  <c r="J2" i="111"/>
  <c r="J4" i="111" s="1"/>
  <c r="J6" i="111" s="1"/>
  <c r="I2" i="111"/>
  <c r="I4" i="111" s="1"/>
  <c r="I6" i="111" s="1"/>
  <c r="H2" i="111"/>
  <c r="H4" i="111" s="1"/>
  <c r="H6" i="111" s="1"/>
  <c r="G2" i="111"/>
  <c r="G4" i="111" s="1"/>
  <c r="G6" i="111" s="1"/>
  <c r="F2" i="111"/>
  <c r="F4" i="111" s="1"/>
  <c r="F6" i="111" s="1"/>
  <c r="E2" i="111"/>
  <c r="D2" i="111"/>
  <c r="D4" i="111" s="1"/>
  <c r="D6" i="111" s="1"/>
  <c r="C2" i="111"/>
  <c r="C4" i="111" s="1"/>
  <c r="X4" i="110"/>
  <c r="X6" i="110" s="1"/>
  <c r="N4" i="110"/>
  <c r="N6" i="110" s="1"/>
  <c r="X2" i="110"/>
  <c r="T2" i="110"/>
  <c r="T4" i="110" s="1"/>
  <c r="T6" i="110" s="1"/>
  <c r="S2" i="110"/>
  <c r="S4" i="110" s="1"/>
  <c r="S6" i="110" s="1"/>
  <c r="R2" i="110"/>
  <c r="R4" i="110" s="1"/>
  <c r="R6" i="110" s="1"/>
  <c r="Q2" i="110"/>
  <c r="Q4" i="110" s="1"/>
  <c r="Q6" i="110" s="1"/>
  <c r="P2" i="110"/>
  <c r="P4" i="110" s="1"/>
  <c r="P6" i="110" s="1"/>
  <c r="O2" i="110"/>
  <c r="O4" i="110" s="1"/>
  <c r="O6" i="110" s="1"/>
  <c r="N2" i="110"/>
  <c r="M2" i="110"/>
  <c r="M4" i="110" s="1"/>
  <c r="M6" i="110" s="1"/>
  <c r="L2" i="110"/>
  <c r="L4" i="110" s="1"/>
  <c r="L6" i="110" s="1"/>
  <c r="K2" i="110"/>
  <c r="K4" i="110" s="1"/>
  <c r="K6" i="110" s="1"/>
  <c r="J2" i="110"/>
  <c r="J4" i="110" s="1"/>
  <c r="J6" i="110" s="1"/>
  <c r="I2" i="110"/>
  <c r="I4" i="110" s="1"/>
  <c r="I6" i="110" s="1"/>
  <c r="H2" i="110"/>
  <c r="H4" i="110" s="1"/>
  <c r="H6" i="110" s="1"/>
  <c r="G2" i="110"/>
  <c r="G4" i="110" s="1"/>
  <c r="G6" i="110" s="1"/>
  <c r="F2" i="110"/>
  <c r="F4" i="110" s="1"/>
  <c r="F6" i="110" s="1"/>
  <c r="E2" i="110"/>
  <c r="E4" i="110" s="1"/>
  <c r="E6" i="110" s="1"/>
  <c r="D2" i="110"/>
  <c r="D4" i="110" s="1"/>
  <c r="D6" i="110" s="1"/>
  <c r="C2" i="110"/>
  <c r="X4" i="109"/>
  <c r="X6" i="109" s="1"/>
  <c r="C4" i="109"/>
  <c r="X2" i="109"/>
  <c r="T2" i="109"/>
  <c r="T4" i="109" s="1"/>
  <c r="T6" i="109" s="1"/>
  <c r="S2" i="109"/>
  <c r="S4" i="109" s="1"/>
  <c r="S6" i="109" s="1"/>
  <c r="R2" i="109"/>
  <c r="R4" i="109" s="1"/>
  <c r="R6" i="109" s="1"/>
  <c r="Q2" i="109"/>
  <c r="Q4" i="109" s="1"/>
  <c r="Q6" i="109" s="1"/>
  <c r="P2" i="109"/>
  <c r="P4" i="109" s="1"/>
  <c r="P6" i="109" s="1"/>
  <c r="O2" i="109"/>
  <c r="O4" i="109" s="1"/>
  <c r="O6" i="109" s="1"/>
  <c r="N2" i="109"/>
  <c r="N4" i="109" s="1"/>
  <c r="N6" i="109" s="1"/>
  <c r="M2" i="109"/>
  <c r="M4" i="109" s="1"/>
  <c r="M6" i="109" s="1"/>
  <c r="L2" i="109"/>
  <c r="L4" i="109" s="1"/>
  <c r="L6" i="109" s="1"/>
  <c r="K2" i="109"/>
  <c r="K4" i="109" s="1"/>
  <c r="K6" i="109" s="1"/>
  <c r="J2" i="109"/>
  <c r="J4" i="109" s="1"/>
  <c r="J6" i="109" s="1"/>
  <c r="I2" i="109"/>
  <c r="I4" i="109" s="1"/>
  <c r="I6" i="109" s="1"/>
  <c r="H2" i="109"/>
  <c r="H4" i="109" s="1"/>
  <c r="H6" i="109" s="1"/>
  <c r="G2" i="109"/>
  <c r="G4" i="109" s="1"/>
  <c r="G6" i="109" s="1"/>
  <c r="F2" i="109"/>
  <c r="F4" i="109" s="1"/>
  <c r="F6" i="109" s="1"/>
  <c r="E2" i="109"/>
  <c r="E4" i="109" s="1"/>
  <c r="E6" i="109" s="1"/>
  <c r="D2" i="109"/>
  <c r="D4" i="109" s="1"/>
  <c r="D6" i="109" s="1"/>
  <c r="C2" i="109"/>
  <c r="X4" i="108"/>
  <c r="X6" i="108" s="1"/>
  <c r="X2" i="108"/>
  <c r="T2" i="108"/>
  <c r="T4" i="108" s="1"/>
  <c r="T6" i="108" s="1"/>
  <c r="S2" i="108"/>
  <c r="S4" i="108" s="1"/>
  <c r="S6" i="108" s="1"/>
  <c r="R2" i="108"/>
  <c r="R4" i="108" s="1"/>
  <c r="R6" i="108" s="1"/>
  <c r="Q2" i="108"/>
  <c r="Q4" i="108" s="1"/>
  <c r="Q6" i="108" s="1"/>
  <c r="P2" i="108"/>
  <c r="P4" i="108" s="1"/>
  <c r="P6" i="108" s="1"/>
  <c r="O2" i="108"/>
  <c r="O4" i="108" s="1"/>
  <c r="O6" i="108" s="1"/>
  <c r="N2" i="108"/>
  <c r="N4" i="108" s="1"/>
  <c r="N6" i="108" s="1"/>
  <c r="M2" i="108"/>
  <c r="M4" i="108" s="1"/>
  <c r="M6" i="108" s="1"/>
  <c r="L2" i="108"/>
  <c r="L4" i="108" s="1"/>
  <c r="L6" i="108" s="1"/>
  <c r="K2" i="108"/>
  <c r="K4" i="108" s="1"/>
  <c r="K6" i="108" s="1"/>
  <c r="J2" i="108"/>
  <c r="J4" i="108" s="1"/>
  <c r="J6" i="108" s="1"/>
  <c r="I2" i="108"/>
  <c r="I4" i="108" s="1"/>
  <c r="I6" i="108" s="1"/>
  <c r="H2" i="108"/>
  <c r="H4" i="108" s="1"/>
  <c r="H6" i="108" s="1"/>
  <c r="G2" i="108"/>
  <c r="G4" i="108" s="1"/>
  <c r="G6" i="108" s="1"/>
  <c r="F2" i="108"/>
  <c r="F4" i="108" s="1"/>
  <c r="F6" i="108" s="1"/>
  <c r="E2" i="108"/>
  <c r="E4" i="108" s="1"/>
  <c r="E6" i="108" s="1"/>
  <c r="D2" i="108"/>
  <c r="C2" i="108"/>
  <c r="C4" i="108" s="1"/>
  <c r="C6" i="108" s="1"/>
  <c r="X4" i="107"/>
  <c r="X6" i="107" s="1"/>
  <c r="X2" i="107"/>
  <c r="T2" i="107"/>
  <c r="T4" i="107" s="1"/>
  <c r="T6" i="107" s="1"/>
  <c r="S2" i="107"/>
  <c r="S4" i="107" s="1"/>
  <c r="S6" i="107" s="1"/>
  <c r="R2" i="107"/>
  <c r="R4" i="107" s="1"/>
  <c r="R6" i="107" s="1"/>
  <c r="Q2" i="107"/>
  <c r="Q4" i="107" s="1"/>
  <c r="Q6" i="107" s="1"/>
  <c r="P2" i="107"/>
  <c r="P4" i="107" s="1"/>
  <c r="P6" i="107" s="1"/>
  <c r="O2" i="107"/>
  <c r="O4" i="107" s="1"/>
  <c r="O6" i="107" s="1"/>
  <c r="N2" i="107"/>
  <c r="N4" i="107" s="1"/>
  <c r="N6" i="107" s="1"/>
  <c r="M2" i="107"/>
  <c r="M4" i="107" s="1"/>
  <c r="M6" i="107" s="1"/>
  <c r="L2" i="107"/>
  <c r="L4" i="107" s="1"/>
  <c r="L6" i="107" s="1"/>
  <c r="K2" i="107"/>
  <c r="K4" i="107" s="1"/>
  <c r="K6" i="107" s="1"/>
  <c r="J2" i="107"/>
  <c r="J4" i="107" s="1"/>
  <c r="J6" i="107" s="1"/>
  <c r="I2" i="107"/>
  <c r="I4" i="107" s="1"/>
  <c r="I6" i="107" s="1"/>
  <c r="H2" i="107"/>
  <c r="H4" i="107" s="1"/>
  <c r="H6" i="107" s="1"/>
  <c r="G2" i="107"/>
  <c r="G4" i="107" s="1"/>
  <c r="G6" i="107" s="1"/>
  <c r="F2" i="107"/>
  <c r="F4" i="107" s="1"/>
  <c r="F6" i="107" s="1"/>
  <c r="E2" i="107"/>
  <c r="E4" i="107" s="1"/>
  <c r="E6" i="107" s="1"/>
  <c r="D2" i="107"/>
  <c r="C2" i="107"/>
  <c r="C4" i="107" s="1"/>
  <c r="C6" i="107" s="1"/>
  <c r="X4" i="106"/>
  <c r="X6" i="106" s="1"/>
  <c r="R4" i="106"/>
  <c r="R6" i="106" s="1"/>
  <c r="X2" i="106"/>
  <c r="T2" i="106"/>
  <c r="T4" i="106" s="1"/>
  <c r="T6" i="106" s="1"/>
  <c r="S2" i="106"/>
  <c r="S4" i="106" s="1"/>
  <c r="S6" i="106" s="1"/>
  <c r="R2" i="106"/>
  <c r="Q2" i="106"/>
  <c r="Q4" i="106" s="1"/>
  <c r="Q6" i="106" s="1"/>
  <c r="P2" i="106"/>
  <c r="P4" i="106" s="1"/>
  <c r="P6" i="106" s="1"/>
  <c r="O2" i="106"/>
  <c r="O4" i="106" s="1"/>
  <c r="O6" i="106" s="1"/>
  <c r="N2" i="106"/>
  <c r="N4" i="106" s="1"/>
  <c r="N6" i="106" s="1"/>
  <c r="M2" i="106"/>
  <c r="M4" i="106" s="1"/>
  <c r="M6" i="106" s="1"/>
  <c r="L2" i="106"/>
  <c r="L4" i="106" s="1"/>
  <c r="L6" i="106" s="1"/>
  <c r="K2" i="106"/>
  <c r="K4" i="106" s="1"/>
  <c r="K6" i="106" s="1"/>
  <c r="J2" i="106"/>
  <c r="J4" i="106" s="1"/>
  <c r="J6" i="106" s="1"/>
  <c r="I2" i="106"/>
  <c r="I4" i="106" s="1"/>
  <c r="I6" i="106" s="1"/>
  <c r="H2" i="106"/>
  <c r="H4" i="106" s="1"/>
  <c r="H6" i="106" s="1"/>
  <c r="G2" i="106"/>
  <c r="G4" i="106" s="1"/>
  <c r="G6" i="106" s="1"/>
  <c r="F2" i="106"/>
  <c r="F4" i="106" s="1"/>
  <c r="F6" i="106" s="1"/>
  <c r="E2" i="106"/>
  <c r="E4" i="106" s="1"/>
  <c r="E6" i="106" s="1"/>
  <c r="D2" i="106"/>
  <c r="D4" i="106" s="1"/>
  <c r="D6" i="106" s="1"/>
  <c r="C2" i="106"/>
  <c r="X4" i="105"/>
  <c r="X6" i="105" s="1"/>
  <c r="X2" i="105"/>
  <c r="T2" i="105"/>
  <c r="T4" i="105" s="1"/>
  <c r="T6" i="105" s="1"/>
  <c r="S2" i="105"/>
  <c r="S4" i="105" s="1"/>
  <c r="S6" i="105" s="1"/>
  <c r="R2" i="105"/>
  <c r="R4" i="105" s="1"/>
  <c r="R6" i="105" s="1"/>
  <c r="Q2" i="105"/>
  <c r="Q4" i="105" s="1"/>
  <c r="Q6" i="105" s="1"/>
  <c r="P2" i="105"/>
  <c r="P4" i="105" s="1"/>
  <c r="P6" i="105" s="1"/>
  <c r="O2" i="105"/>
  <c r="O4" i="105" s="1"/>
  <c r="O6" i="105" s="1"/>
  <c r="N2" i="105"/>
  <c r="N4" i="105" s="1"/>
  <c r="N6" i="105" s="1"/>
  <c r="M2" i="105"/>
  <c r="M4" i="105" s="1"/>
  <c r="M6" i="105" s="1"/>
  <c r="L2" i="105"/>
  <c r="L4" i="105" s="1"/>
  <c r="L6" i="105" s="1"/>
  <c r="K2" i="105"/>
  <c r="K4" i="105" s="1"/>
  <c r="K6" i="105" s="1"/>
  <c r="J2" i="105"/>
  <c r="J4" i="105" s="1"/>
  <c r="J6" i="105" s="1"/>
  <c r="I2" i="105"/>
  <c r="I4" i="105" s="1"/>
  <c r="I6" i="105" s="1"/>
  <c r="H2" i="105"/>
  <c r="H4" i="105" s="1"/>
  <c r="H6" i="105" s="1"/>
  <c r="G2" i="105"/>
  <c r="G4" i="105" s="1"/>
  <c r="G6" i="105" s="1"/>
  <c r="F2" i="105"/>
  <c r="F4" i="105" s="1"/>
  <c r="F6" i="105" s="1"/>
  <c r="E2" i="105"/>
  <c r="D2" i="105"/>
  <c r="D4" i="105" s="1"/>
  <c r="D6" i="105" s="1"/>
  <c r="C2" i="105"/>
  <c r="C4" i="105" s="1"/>
  <c r="X4" i="104"/>
  <c r="X6" i="104" s="1"/>
  <c r="P4" i="104"/>
  <c r="P6" i="104" s="1"/>
  <c r="X2" i="104"/>
  <c r="T2" i="104"/>
  <c r="T4" i="104" s="1"/>
  <c r="T6" i="104" s="1"/>
  <c r="S2" i="104"/>
  <c r="S4" i="104" s="1"/>
  <c r="S6" i="104" s="1"/>
  <c r="R2" i="104"/>
  <c r="R4" i="104" s="1"/>
  <c r="R6" i="104" s="1"/>
  <c r="Q2" i="104"/>
  <c r="Q4" i="104" s="1"/>
  <c r="Q6" i="104" s="1"/>
  <c r="P2" i="104"/>
  <c r="O2" i="104"/>
  <c r="O4" i="104" s="1"/>
  <c r="O6" i="104" s="1"/>
  <c r="N2" i="104"/>
  <c r="N4" i="104" s="1"/>
  <c r="N6" i="104" s="1"/>
  <c r="M2" i="104"/>
  <c r="M4" i="104" s="1"/>
  <c r="M6" i="104" s="1"/>
  <c r="L2" i="104"/>
  <c r="L4" i="104" s="1"/>
  <c r="L6" i="104" s="1"/>
  <c r="K2" i="104"/>
  <c r="K4" i="104" s="1"/>
  <c r="K6" i="104" s="1"/>
  <c r="J2" i="104"/>
  <c r="J4" i="104" s="1"/>
  <c r="J6" i="104" s="1"/>
  <c r="I2" i="104"/>
  <c r="I4" i="104" s="1"/>
  <c r="I6" i="104" s="1"/>
  <c r="H2" i="104"/>
  <c r="H4" i="104" s="1"/>
  <c r="H6" i="104" s="1"/>
  <c r="G2" i="104"/>
  <c r="G4" i="104" s="1"/>
  <c r="G6" i="104" s="1"/>
  <c r="F2" i="104"/>
  <c r="F4" i="104" s="1"/>
  <c r="F6" i="104" s="1"/>
  <c r="E2" i="104"/>
  <c r="E4" i="104" s="1"/>
  <c r="E6" i="104" s="1"/>
  <c r="D2" i="104"/>
  <c r="D4" i="104" s="1"/>
  <c r="D6" i="104" s="1"/>
  <c r="C2" i="104"/>
  <c r="X4" i="103"/>
  <c r="X6" i="103" s="1"/>
  <c r="X2" i="103"/>
  <c r="T2" i="103"/>
  <c r="T4" i="103" s="1"/>
  <c r="T6" i="103" s="1"/>
  <c r="S2" i="103"/>
  <c r="S4" i="103" s="1"/>
  <c r="S6" i="103" s="1"/>
  <c r="R2" i="103"/>
  <c r="R4" i="103" s="1"/>
  <c r="R6" i="103" s="1"/>
  <c r="Q2" i="103"/>
  <c r="Q4" i="103" s="1"/>
  <c r="Q6" i="103" s="1"/>
  <c r="P2" i="103"/>
  <c r="P4" i="103" s="1"/>
  <c r="P6" i="103" s="1"/>
  <c r="O2" i="103"/>
  <c r="O4" i="103" s="1"/>
  <c r="O6" i="103" s="1"/>
  <c r="N2" i="103"/>
  <c r="N4" i="103" s="1"/>
  <c r="N6" i="103" s="1"/>
  <c r="M2" i="103"/>
  <c r="M4" i="103" s="1"/>
  <c r="M6" i="103" s="1"/>
  <c r="L2" i="103"/>
  <c r="L4" i="103" s="1"/>
  <c r="L6" i="103" s="1"/>
  <c r="K2" i="103"/>
  <c r="K4" i="103" s="1"/>
  <c r="K6" i="103" s="1"/>
  <c r="J2" i="103"/>
  <c r="J4" i="103" s="1"/>
  <c r="J6" i="103" s="1"/>
  <c r="I2" i="103"/>
  <c r="I4" i="103" s="1"/>
  <c r="I6" i="103" s="1"/>
  <c r="H2" i="103"/>
  <c r="H4" i="103" s="1"/>
  <c r="H6" i="103" s="1"/>
  <c r="G2" i="103"/>
  <c r="G4" i="103" s="1"/>
  <c r="G6" i="103" s="1"/>
  <c r="F2" i="103"/>
  <c r="F4" i="103" s="1"/>
  <c r="F6" i="103" s="1"/>
  <c r="E2" i="103"/>
  <c r="D2" i="103"/>
  <c r="D4" i="103" s="1"/>
  <c r="D6" i="103" s="1"/>
  <c r="C2" i="103"/>
  <c r="C4" i="103" s="1"/>
  <c r="C6" i="103" s="1"/>
  <c r="X4" i="102"/>
  <c r="X6" i="102" s="1"/>
  <c r="X2" i="102"/>
  <c r="T2" i="102"/>
  <c r="T4" i="102" s="1"/>
  <c r="T6" i="102" s="1"/>
  <c r="S2" i="102"/>
  <c r="S4" i="102" s="1"/>
  <c r="S6" i="102" s="1"/>
  <c r="R2" i="102"/>
  <c r="R4" i="102" s="1"/>
  <c r="R6" i="102" s="1"/>
  <c r="Q2" i="102"/>
  <c r="Q4" i="102" s="1"/>
  <c r="Q6" i="102" s="1"/>
  <c r="P2" i="102"/>
  <c r="P4" i="102" s="1"/>
  <c r="P6" i="102" s="1"/>
  <c r="O2" i="102"/>
  <c r="O4" i="102" s="1"/>
  <c r="O6" i="102" s="1"/>
  <c r="N2" i="102"/>
  <c r="N4" i="102" s="1"/>
  <c r="N6" i="102" s="1"/>
  <c r="M2" i="102"/>
  <c r="M4" i="102" s="1"/>
  <c r="M6" i="102" s="1"/>
  <c r="L2" i="102"/>
  <c r="L4" i="102" s="1"/>
  <c r="L6" i="102" s="1"/>
  <c r="K2" i="102"/>
  <c r="K4" i="102" s="1"/>
  <c r="K6" i="102" s="1"/>
  <c r="J2" i="102"/>
  <c r="J4" i="102" s="1"/>
  <c r="J6" i="102" s="1"/>
  <c r="I2" i="102"/>
  <c r="I4" i="102" s="1"/>
  <c r="I6" i="102" s="1"/>
  <c r="H2" i="102"/>
  <c r="H4" i="102" s="1"/>
  <c r="H6" i="102" s="1"/>
  <c r="G2" i="102"/>
  <c r="G4" i="102" s="1"/>
  <c r="G6" i="102" s="1"/>
  <c r="F2" i="102"/>
  <c r="F4" i="102" s="1"/>
  <c r="F6" i="102" s="1"/>
  <c r="E2" i="102"/>
  <c r="E4" i="102" s="1"/>
  <c r="E6" i="102" s="1"/>
  <c r="D2" i="102"/>
  <c r="D4" i="102" s="1"/>
  <c r="D6" i="102" s="1"/>
  <c r="C2" i="102"/>
  <c r="X4" i="101"/>
  <c r="X6" i="101" s="1"/>
  <c r="X2" i="101"/>
  <c r="T2" i="101"/>
  <c r="T4" i="101" s="1"/>
  <c r="T6" i="101" s="1"/>
  <c r="S2" i="101"/>
  <c r="S4" i="101" s="1"/>
  <c r="S6" i="101" s="1"/>
  <c r="R2" i="101"/>
  <c r="R4" i="101" s="1"/>
  <c r="R6" i="101" s="1"/>
  <c r="Q2" i="101"/>
  <c r="Q4" i="101" s="1"/>
  <c r="Q6" i="101" s="1"/>
  <c r="P2" i="101"/>
  <c r="P4" i="101" s="1"/>
  <c r="P6" i="101" s="1"/>
  <c r="O2" i="101"/>
  <c r="O4" i="101" s="1"/>
  <c r="O6" i="101" s="1"/>
  <c r="N2" i="101"/>
  <c r="N4" i="101" s="1"/>
  <c r="N6" i="101" s="1"/>
  <c r="M2" i="101"/>
  <c r="M4" i="101" s="1"/>
  <c r="M6" i="101" s="1"/>
  <c r="L2" i="101"/>
  <c r="L4" i="101" s="1"/>
  <c r="L6" i="101" s="1"/>
  <c r="K2" i="101"/>
  <c r="K4" i="101" s="1"/>
  <c r="K6" i="101" s="1"/>
  <c r="J2" i="101"/>
  <c r="J4" i="101" s="1"/>
  <c r="J6" i="101" s="1"/>
  <c r="I2" i="101"/>
  <c r="I4" i="101" s="1"/>
  <c r="I6" i="101" s="1"/>
  <c r="H2" i="101"/>
  <c r="H4" i="101" s="1"/>
  <c r="H6" i="101" s="1"/>
  <c r="G2" i="101"/>
  <c r="G4" i="101" s="1"/>
  <c r="G6" i="101" s="1"/>
  <c r="F2" i="101"/>
  <c r="F4" i="101" s="1"/>
  <c r="F6" i="101" s="1"/>
  <c r="E2" i="101"/>
  <c r="E4" i="101" s="1"/>
  <c r="E6" i="101" s="1"/>
  <c r="D2" i="101"/>
  <c r="D4" i="101" s="1"/>
  <c r="D6" i="101" s="1"/>
  <c r="C2" i="101"/>
  <c r="C4" i="101" s="1"/>
  <c r="X6" i="100"/>
  <c r="X4" i="100"/>
  <c r="X2" i="100"/>
  <c r="T2" i="100"/>
  <c r="T4" i="100" s="1"/>
  <c r="T6" i="100" s="1"/>
  <c r="S2" i="100"/>
  <c r="S4" i="100" s="1"/>
  <c r="S6" i="100" s="1"/>
  <c r="R2" i="100"/>
  <c r="R4" i="100" s="1"/>
  <c r="R6" i="100" s="1"/>
  <c r="Q2" i="100"/>
  <c r="Q4" i="100" s="1"/>
  <c r="Q6" i="100" s="1"/>
  <c r="P2" i="100"/>
  <c r="P4" i="100" s="1"/>
  <c r="P6" i="100" s="1"/>
  <c r="O2" i="100"/>
  <c r="O4" i="100" s="1"/>
  <c r="O6" i="100" s="1"/>
  <c r="N2" i="100"/>
  <c r="N4" i="100" s="1"/>
  <c r="N6" i="100" s="1"/>
  <c r="M2" i="100"/>
  <c r="M4" i="100" s="1"/>
  <c r="M6" i="100" s="1"/>
  <c r="L2" i="100"/>
  <c r="L4" i="100" s="1"/>
  <c r="L6" i="100" s="1"/>
  <c r="K2" i="100"/>
  <c r="K4" i="100" s="1"/>
  <c r="K6" i="100" s="1"/>
  <c r="J2" i="100"/>
  <c r="J4" i="100" s="1"/>
  <c r="J6" i="100" s="1"/>
  <c r="I2" i="100"/>
  <c r="I4" i="100" s="1"/>
  <c r="I6" i="100" s="1"/>
  <c r="H2" i="100"/>
  <c r="H4" i="100" s="1"/>
  <c r="H6" i="100" s="1"/>
  <c r="G2" i="100"/>
  <c r="G4" i="100" s="1"/>
  <c r="G6" i="100" s="1"/>
  <c r="F2" i="100"/>
  <c r="F4" i="100" s="1"/>
  <c r="F6" i="100" s="1"/>
  <c r="E2" i="100"/>
  <c r="D2" i="100"/>
  <c r="D4" i="100" s="1"/>
  <c r="D6" i="100" s="1"/>
  <c r="C2" i="100"/>
  <c r="C4" i="100" s="1"/>
  <c r="X4" i="99"/>
  <c r="X6" i="99" s="1"/>
  <c r="X2" i="99"/>
  <c r="T2" i="99"/>
  <c r="T4" i="99" s="1"/>
  <c r="T6" i="99" s="1"/>
  <c r="S2" i="99"/>
  <c r="S4" i="99" s="1"/>
  <c r="S6" i="99" s="1"/>
  <c r="R2" i="99"/>
  <c r="R4" i="99" s="1"/>
  <c r="R6" i="99" s="1"/>
  <c r="Q2" i="99"/>
  <c r="Q4" i="99" s="1"/>
  <c r="Q6" i="99" s="1"/>
  <c r="P2" i="99"/>
  <c r="P4" i="99" s="1"/>
  <c r="P6" i="99" s="1"/>
  <c r="O2" i="99"/>
  <c r="O4" i="99" s="1"/>
  <c r="O6" i="99" s="1"/>
  <c r="N2" i="99"/>
  <c r="N4" i="99" s="1"/>
  <c r="N6" i="99" s="1"/>
  <c r="M2" i="99"/>
  <c r="M4" i="99" s="1"/>
  <c r="M6" i="99" s="1"/>
  <c r="L2" i="99"/>
  <c r="L4" i="99" s="1"/>
  <c r="L6" i="99" s="1"/>
  <c r="K2" i="99"/>
  <c r="K4" i="99" s="1"/>
  <c r="K6" i="99" s="1"/>
  <c r="J2" i="99"/>
  <c r="J4" i="99" s="1"/>
  <c r="J6" i="99" s="1"/>
  <c r="I2" i="99"/>
  <c r="I4" i="99" s="1"/>
  <c r="I6" i="99" s="1"/>
  <c r="H2" i="99"/>
  <c r="H4" i="99" s="1"/>
  <c r="H6" i="99" s="1"/>
  <c r="G2" i="99"/>
  <c r="G4" i="99" s="1"/>
  <c r="G6" i="99" s="1"/>
  <c r="F2" i="99"/>
  <c r="F4" i="99" s="1"/>
  <c r="F6" i="99" s="1"/>
  <c r="E2" i="99"/>
  <c r="E4" i="99" s="1"/>
  <c r="E6" i="99" s="1"/>
  <c r="D2" i="99"/>
  <c r="D4" i="99" s="1"/>
  <c r="D6" i="99" s="1"/>
  <c r="C2" i="99"/>
  <c r="X4" i="98"/>
  <c r="X6" i="98" s="1"/>
  <c r="X2" i="98"/>
  <c r="T2" i="98"/>
  <c r="T4" i="98" s="1"/>
  <c r="T6" i="98" s="1"/>
  <c r="S2" i="98"/>
  <c r="S4" i="98" s="1"/>
  <c r="S6" i="98" s="1"/>
  <c r="R2" i="98"/>
  <c r="R4" i="98" s="1"/>
  <c r="R6" i="98" s="1"/>
  <c r="Q2" i="98"/>
  <c r="Q4" i="98" s="1"/>
  <c r="Q6" i="98" s="1"/>
  <c r="P2" i="98"/>
  <c r="P4" i="98" s="1"/>
  <c r="P6" i="98" s="1"/>
  <c r="O2" i="98"/>
  <c r="O4" i="98" s="1"/>
  <c r="O6" i="98" s="1"/>
  <c r="N2" i="98"/>
  <c r="N4" i="98" s="1"/>
  <c r="N6" i="98" s="1"/>
  <c r="M2" i="98"/>
  <c r="M4" i="98" s="1"/>
  <c r="M6" i="98" s="1"/>
  <c r="L2" i="98"/>
  <c r="L4" i="98" s="1"/>
  <c r="L6" i="98" s="1"/>
  <c r="K2" i="98"/>
  <c r="K4" i="98" s="1"/>
  <c r="K6" i="98" s="1"/>
  <c r="J2" i="98"/>
  <c r="J4" i="98" s="1"/>
  <c r="J6" i="98" s="1"/>
  <c r="I2" i="98"/>
  <c r="I4" i="98" s="1"/>
  <c r="I6" i="98" s="1"/>
  <c r="H2" i="98"/>
  <c r="H4" i="98" s="1"/>
  <c r="H6" i="98" s="1"/>
  <c r="G2" i="98"/>
  <c r="G4" i="98" s="1"/>
  <c r="G6" i="98" s="1"/>
  <c r="F2" i="98"/>
  <c r="F4" i="98" s="1"/>
  <c r="F6" i="98" s="1"/>
  <c r="E2" i="98"/>
  <c r="D2" i="98"/>
  <c r="D4" i="98" s="1"/>
  <c r="D6" i="98" s="1"/>
  <c r="C2" i="98"/>
  <c r="C4" i="98" s="1"/>
  <c r="X4" i="97"/>
  <c r="X6" i="97" s="1"/>
  <c r="X2" i="97"/>
  <c r="T2" i="97"/>
  <c r="T4" i="97" s="1"/>
  <c r="T6" i="97" s="1"/>
  <c r="S2" i="97"/>
  <c r="S4" i="97" s="1"/>
  <c r="S6" i="97" s="1"/>
  <c r="R2" i="97"/>
  <c r="R4" i="97" s="1"/>
  <c r="R6" i="97" s="1"/>
  <c r="Q2" i="97"/>
  <c r="Q4" i="97" s="1"/>
  <c r="Q6" i="97" s="1"/>
  <c r="P2" i="97"/>
  <c r="P4" i="97" s="1"/>
  <c r="P6" i="97" s="1"/>
  <c r="O2" i="97"/>
  <c r="O4" i="97" s="1"/>
  <c r="O6" i="97" s="1"/>
  <c r="N2" i="97"/>
  <c r="N4" i="97" s="1"/>
  <c r="N6" i="97" s="1"/>
  <c r="M2" i="97"/>
  <c r="M4" i="97" s="1"/>
  <c r="M6" i="97" s="1"/>
  <c r="L2" i="97"/>
  <c r="L4" i="97" s="1"/>
  <c r="L6" i="97" s="1"/>
  <c r="K2" i="97"/>
  <c r="K4" i="97" s="1"/>
  <c r="K6" i="97" s="1"/>
  <c r="J2" i="97"/>
  <c r="J4" i="97" s="1"/>
  <c r="J6" i="97" s="1"/>
  <c r="I2" i="97"/>
  <c r="I4" i="97" s="1"/>
  <c r="I6" i="97" s="1"/>
  <c r="H2" i="97"/>
  <c r="H4" i="97" s="1"/>
  <c r="H6" i="97" s="1"/>
  <c r="G2" i="97"/>
  <c r="G4" i="97" s="1"/>
  <c r="G6" i="97" s="1"/>
  <c r="F2" i="97"/>
  <c r="F4" i="97" s="1"/>
  <c r="F6" i="97" s="1"/>
  <c r="E2" i="97"/>
  <c r="D2" i="97"/>
  <c r="D4" i="97" s="1"/>
  <c r="D6" i="97" s="1"/>
  <c r="C2" i="97"/>
  <c r="C4" i="97" s="1"/>
  <c r="X4" i="96"/>
  <c r="X6" i="96" s="1"/>
  <c r="N4" i="96"/>
  <c r="N6" i="96" s="1"/>
  <c r="X2" i="96"/>
  <c r="T2" i="96"/>
  <c r="T4" i="96" s="1"/>
  <c r="T6" i="96" s="1"/>
  <c r="S2" i="96"/>
  <c r="S4" i="96" s="1"/>
  <c r="S6" i="96" s="1"/>
  <c r="R2" i="96"/>
  <c r="R4" i="96" s="1"/>
  <c r="R6" i="96" s="1"/>
  <c r="Q2" i="96"/>
  <c r="Q4" i="96" s="1"/>
  <c r="Q6" i="96" s="1"/>
  <c r="P2" i="96"/>
  <c r="P4" i="96" s="1"/>
  <c r="P6" i="96" s="1"/>
  <c r="O2" i="96"/>
  <c r="O4" i="96" s="1"/>
  <c r="O6" i="96" s="1"/>
  <c r="N2" i="96"/>
  <c r="M2" i="96"/>
  <c r="M4" i="96" s="1"/>
  <c r="M6" i="96" s="1"/>
  <c r="L2" i="96"/>
  <c r="L4" i="96" s="1"/>
  <c r="L6" i="96" s="1"/>
  <c r="K2" i="96"/>
  <c r="K4" i="96" s="1"/>
  <c r="K6" i="96" s="1"/>
  <c r="J2" i="96"/>
  <c r="J4" i="96" s="1"/>
  <c r="J6" i="96" s="1"/>
  <c r="I2" i="96"/>
  <c r="I4" i="96" s="1"/>
  <c r="I6" i="96" s="1"/>
  <c r="H2" i="96"/>
  <c r="H4" i="96" s="1"/>
  <c r="H6" i="96" s="1"/>
  <c r="G2" i="96"/>
  <c r="G4" i="96" s="1"/>
  <c r="G6" i="96" s="1"/>
  <c r="F2" i="96"/>
  <c r="F4" i="96" s="1"/>
  <c r="F6" i="96" s="1"/>
  <c r="E2" i="96"/>
  <c r="E4" i="96" s="1"/>
  <c r="E6" i="96" s="1"/>
  <c r="D2" i="96"/>
  <c r="D4" i="96" s="1"/>
  <c r="D6" i="96" s="1"/>
  <c r="C2" i="96"/>
  <c r="C4" i="96" s="1"/>
  <c r="C6" i="96" s="1"/>
  <c r="X4" i="95"/>
  <c r="X6" i="95" s="1"/>
  <c r="P4" i="95"/>
  <c r="P6" i="95" s="1"/>
  <c r="X2" i="95"/>
  <c r="T2" i="95"/>
  <c r="T4" i="95" s="1"/>
  <c r="T6" i="95" s="1"/>
  <c r="S2" i="95"/>
  <c r="S4" i="95" s="1"/>
  <c r="S6" i="95" s="1"/>
  <c r="R2" i="95"/>
  <c r="R4" i="95" s="1"/>
  <c r="R6" i="95" s="1"/>
  <c r="Q2" i="95"/>
  <c r="Q4" i="95" s="1"/>
  <c r="Q6" i="95" s="1"/>
  <c r="P2" i="95"/>
  <c r="O2" i="95"/>
  <c r="O4" i="95" s="1"/>
  <c r="O6" i="95" s="1"/>
  <c r="N2" i="95"/>
  <c r="N4" i="95" s="1"/>
  <c r="N6" i="95" s="1"/>
  <c r="M2" i="95"/>
  <c r="M4" i="95" s="1"/>
  <c r="M6" i="95" s="1"/>
  <c r="L2" i="95"/>
  <c r="L4" i="95" s="1"/>
  <c r="L6" i="95" s="1"/>
  <c r="K2" i="95"/>
  <c r="K4" i="95" s="1"/>
  <c r="K6" i="95" s="1"/>
  <c r="J2" i="95"/>
  <c r="J4" i="95" s="1"/>
  <c r="J6" i="95" s="1"/>
  <c r="I2" i="95"/>
  <c r="I4" i="95" s="1"/>
  <c r="I6" i="95" s="1"/>
  <c r="H2" i="95"/>
  <c r="H4" i="95" s="1"/>
  <c r="H6" i="95" s="1"/>
  <c r="G2" i="95"/>
  <c r="G4" i="95" s="1"/>
  <c r="G6" i="95" s="1"/>
  <c r="F2" i="95"/>
  <c r="F4" i="95" s="1"/>
  <c r="F6" i="95" s="1"/>
  <c r="E2" i="95"/>
  <c r="D2" i="95"/>
  <c r="D4" i="95" s="1"/>
  <c r="D6" i="95" s="1"/>
  <c r="C2" i="95"/>
  <c r="C4" i="95" s="1"/>
  <c r="X4" i="94"/>
  <c r="X6" i="94" s="1"/>
  <c r="X2" i="94"/>
  <c r="T2" i="94"/>
  <c r="T4" i="94" s="1"/>
  <c r="T6" i="94" s="1"/>
  <c r="S2" i="94"/>
  <c r="S4" i="94" s="1"/>
  <c r="S6" i="94" s="1"/>
  <c r="R2" i="94"/>
  <c r="R4" i="94" s="1"/>
  <c r="R6" i="94" s="1"/>
  <c r="Q2" i="94"/>
  <c r="Q4" i="94" s="1"/>
  <c r="Q6" i="94" s="1"/>
  <c r="P2" i="94"/>
  <c r="P4" i="94" s="1"/>
  <c r="P6" i="94" s="1"/>
  <c r="O2" i="94"/>
  <c r="O4" i="94" s="1"/>
  <c r="O6" i="94" s="1"/>
  <c r="N2" i="94"/>
  <c r="N4" i="94" s="1"/>
  <c r="N6" i="94" s="1"/>
  <c r="M2" i="94"/>
  <c r="M4" i="94" s="1"/>
  <c r="M6" i="94" s="1"/>
  <c r="L2" i="94"/>
  <c r="L4" i="94" s="1"/>
  <c r="L6" i="94" s="1"/>
  <c r="K2" i="94"/>
  <c r="K4" i="94" s="1"/>
  <c r="K6" i="94" s="1"/>
  <c r="J2" i="94"/>
  <c r="J4" i="94" s="1"/>
  <c r="J6" i="94" s="1"/>
  <c r="I2" i="94"/>
  <c r="I4" i="94" s="1"/>
  <c r="I6" i="94" s="1"/>
  <c r="H2" i="94"/>
  <c r="H4" i="94" s="1"/>
  <c r="H6" i="94" s="1"/>
  <c r="G2" i="94"/>
  <c r="G4" i="94" s="1"/>
  <c r="G6" i="94" s="1"/>
  <c r="F2" i="94"/>
  <c r="F4" i="94" s="1"/>
  <c r="F6" i="94" s="1"/>
  <c r="E2" i="94"/>
  <c r="E4" i="94" s="1"/>
  <c r="E6" i="94" s="1"/>
  <c r="D2" i="94"/>
  <c r="D4" i="94" s="1"/>
  <c r="D6" i="94" s="1"/>
  <c r="C2" i="94"/>
  <c r="X6" i="93"/>
  <c r="X4" i="93"/>
  <c r="G4" i="93"/>
  <c r="G6" i="93" s="1"/>
  <c r="X2" i="93"/>
  <c r="T2" i="93"/>
  <c r="T4" i="93" s="1"/>
  <c r="T6" i="93" s="1"/>
  <c r="S2" i="93"/>
  <c r="S4" i="93" s="1"/>
  <c r="S6" i="93" s="1"/>
  <c r="R2" i="93"/>
  <c r="R4" i="93" s="1"/>
  <c r="R6" i="93" s="1"/>
  <c r="Q2" i="93"/>
  <c r="Q4" i="93" s="1"/>
  <c r="Q6" i="93" s="1"/>
  <c r="P2" i="93"/>
  <c r="P4" i="93" s="1"/>
  <c r="P6" i="93" s="1"/>
  <c r="O2" i="93"/>
  <c r="O4" i="93" s="1"/>
  <c r="O6" i="93" s="1"/>
  <c r="N2" i="93"/>
  <c r="N4" i="93" s="1"/>
  <c r="N6" i="93" s="1"/>
  <c r="M2" i="93"/>
  <c r="M4" i="93" s="1"/>
  <c r="M6" i="93" s="1"/>
  <c r="L2" i="93"/>
  <c r="L4" i="93" s="1"/>
  <c r="L6" i="93" s="1"/>
  <c r="K2" i="93"/>
  <c r="K4" i="93" s="1"/>
  <c r="K6" i="93" s="1"/>
  <c r="J2" i="93"/>
  <c r="J4" i="93" s="1"/>
  <c r="J6" i="93" s="1"/>
  <c r="I2" i="93"/>
  <c r="I4" i="93" s="1"/>
  <c r="I6" i="93" s="1"/>
  <c r="H2" i="93"/>
  <c r="H4" i="93" s="1"/>
  <c r="H6" i="93" s="1"/>
  <c r="G2" i="93"/>
  <c r="F2" i="93"/>
  <c r="F4" i="93" s="1"/>
  <c r="F6" i="93" s="1"/>
  <c r="E2" i="93"/>
  <c r="E4" i="93" s="1"/>
  <c r="E6" i="93" s="1"/>
  <c r="D2" i="93"/>
  <c r="D4" i="93" s="1"/>
  <c r="D6" i="93" s="1"/>
  <c r="C2" i="93"/>
  <c r="X4" i="92"/>
  <c r="X6" i="92" s="1"/>
  <c r="S4" i="92"/>
  <c r="S6" i="92" s="1"/>
  <c r="Q4" i="92"/>
  <c r="Q6" i="92" s="1"/>
  <c r="C4" i="92"/>
  <c r="C6" i="92" s="1"/>
  <c r="X2" i="92"/>
  <c r="T2" i="92"/>
  <c r="T4" i="92" s="1"/>
  <c r="T6" i="92" s="1"/>
  <c r="S2" i="92"/>
  <c r="R2" i="92"/>
  <c r="R4" i="92" s="1"/>
  <c r="R6" i="92" s="1"/>
  <c r="Q2" i="92"/>
  <c r="P2" i="92"/>
  <c r="P4" i="92" s="1"/>
  <c r="P6" i="92" s="1"/>
  <c r="O2" i="92"/>
  <c r="O4" i="92" s="1"/>
  <c r="O6" i="92" s="1"/>
  <c r="N2" i="92"/>
  <c r="N4" i="92" s="1"/>
  <c r="N6" i="92" s="1"/>
  <c r="M2" i="92"/>
  <c r="M4" i="92" s="1"/>
  <c r="M6" i="92" s="1"/>
  <c r="L2" i="92"/>
  <c r="L4" i="92" s="1"/>
  <c r="L6" i="92" s="1"/>
  <c r="K2" i="92"/>
  <c r="K4" i="92" s="1"/>
  <c r="K6" i="92" s="1"/>
  <c r="J2" i="92"/>
  <c r="J4" i="92" s="1"/>
  <c r="J6" i="92" s="1"/>
  <c r="I2" i="92"/>
  <c r="I4" i="92" s="1"/>
  <c r="I6" i="92" s="1"/>
  <c r="H2" i="92"/>
  <c r="H4" i="92" s="1"/>
  <c r="H6" i="92" s="1"/>
  <c r="G2" i="92"/>
  <c r="G4" i="92" s="1"/>
  <c r="G6" i="92" s="1"/>
  <c r="F2" i="92"/>
  <c r="F4" i="92" s="1"/>
  <c r="F6" i="92" s="1"/>
  <c r="E2" i="92"/>
  <c r="E4" i="92" s="1"/>
  <c r="E6" i="92" s="1"/>
  <c r="D2" i="92"/>
  <c r="C2" i="92"/>
  <c r="X4" i="91"/>
  <c r="X6" i="91" s="1"/>
  <c r="X2" i="91"/>
  <c r="T2" i="91"/>
  <c r="T4" i="91" s="1"/>
  <c r="T6" i="91" s="1"/>
  <c r="S2" i="91"/>
  <c r="S4" i="91" s="1"/>
  <c r="S6" i="91" s="1"/>
  <c r="R2" i="91"/>
  <c r="R4" i="91" s="1"/>
  <c r="R6" i="91" s="1"/>
  <c r="Q2" i="91"/>
  <c r="Q4" i="91" s="1"/>
  <c r="Q6" i="91" s="1"/>
  <c r="P2" i="91"/>
  <c r="P4" i="91" s="1"/>
  <c r="P6" i="91" s="1"/>
  <c r="O2" i="91"/>
  <c r="O4" i="91" s="1"/>
  <c r="O6" i="91" s="1"/>
  <c r="N2" i="91"/>
  <c r="N4" i="91" s="1"/>
  <c r="N6" i="91" s="1"/>
  <c r="M2" i="91"/>
  <c r="M4" i="91" s="1"/>
  <c r="M6" i="91" s="1"/>
  <c r="L2" i="91"/>
  <c r="L4" i="91" s="1"/>
  <c r="L6" i="91" s="1"/>
  <c r="K2" i="91"/>
  <c r="K4" i="91" s="1"/>
  <c r="K6" i="91" s="1"/>
  <c r="J2" i="91"/>
  <c r="J4" i="91" s="1"/>
  <c r="J6" i="91" s="1"/>
  <c r="I2" i="91"/>
  <c r="I4" i="91" s="1"/>
  <c r="I6" i="91" s="1"/>
  <c r="H2" i="91"/>
  <c r="H4" i="91" s="1"/>
  <c r="H6" i="91" s="1"/>
  <c r="G2" i="91"/>
  <c r="G4" i="91" s="1"/>
  <c r="G6" i="91" s="1"/>
  <c r="F2" i="91"/>
  <c r="F4" i="91" s="1"/>
  <c r="F6" i="91" s="1"/>
  <c r="E2" i="91"/>
  <c r="E4" i="91" s="1"/>
  <c r="E6" i="91" s="1"/>
  <c r="D2" i="91"/>
  <c r="D4" i="91" s="1"/>
  <c r="D6" i="91" s="1"/>
  <c r="C2" i="91"/>
  <c r="X4" i="90"/>
  <c r="X6" i="90" s="1"/>
  <c r="X2" i="90"/>
  <c r="T2" i="90"/>
  <c r="T4" i="90" s="1"/>
  <c r="T6" i="90" s="1"/>
  <c r="S2" i="90"/>
  <c r="S4" i="90" s="1"/>
  <c r="S6" i="90" s="1"/>
  <c r="R2" i="90"/>
  <c r="R4" i="90" s="1"/>
  <c r="R6" i="90" s="1"/>
  <c r="Q2" i="90"/>
  <c r="Q4" i="90" s="1"/>
  <c r="Q6" i="90" s="1"/>
  <c r="P2" i="90"/>
  <c r="P4" i="90" s="1"/>
  <c r="P6" i="90" s="1"/>
  <c r="O2" i="90"/>
  <c r="O4" i="90" s="1"/>
  <c r="O6" i="90" s="1"/>
  <c r="N2" i="90"/>
  <c r="N4" i="90" s="1"/>
  <c r="N6" i="90" s="1"/>
  <c r="M2" i="90"/>
  <c r="M4" i="90" s="1"/>
  <c r="M6" i="90" s="1"/>
  <c r="L2" i="90"/>
  <c r="L4" i="90" s="1"/>
  <c r="L6" i="90" s="1"/>
  <c r="K2" i="90"/>
  <c r="K4" i="90" s="1"/>
  <c r="K6" i="90" s="1"/>
  <c r="J2" i="90"/>
  <c r="J4" i="90" s="1"/>
  <c r="J6" i="90" s="1"/>
  <c r="I2" i="90"/>
  <c r="I4" i="90" s="1"/>
  <c r="I6" i="90" s="1"/>
  <c r="H2" i="90"/>
  <c r="H4" i="90" s="1"/>
  <c r="H6" i="90" s="1"/>
  <c r="G2" i="90"/>
  <c r="G4" i="90" s="1"/>
  <c r="G6" i="90" s="1"/>
  <c r="F2" i="90"/>
  <c r="F4" i="90" s="1"/>
  <c r="F6" i="90" s="1"/>
  <c r="E2" i="90"/>
  <c r="E4" i="90" s="1"/>
  <c r="E6" i="90" s="1"/>
  <c r="D2" i="90"/>
  <c r="D4" i="90" s="1"/>
  <c r="D6" i="90" s="1"/>
  <c r="C2" i="90"/>
  <c r="X6" i="89"/>
  <c r="X4" i="89"/>
  <c r="X2" i="89"/>
  <c r="T2" i="89"/>
  <c r="T4" i="89" s="1"/>
  <c r="T6" i="89" s="1"/>
  <c r="S2" i="89"/>
  <c r="S4" i="89" s="1"/>
  <c r="S6" i="89" s="1"/>
  <c r="R2" i="89"/>
  <c r="R4" i="89" s="1"/>
  <c r="R6" i="89" s="1"/>
  <c r="Q2" i="89"/>
  <c r="Q4" i="89" s="1"/>
  <c r="Q6" i="89" s="1"/>
  <c r="P2" i="89"/>
  <c r="P4" i="89" s="1"/>
  <c r="P6" i="89" s="1"/>
  <c r="O2" i="89"/>
  <c r="O4" i="89" s="1"/>
  <c r="O6" i="89" s="1"/>
  <c r="N2" i="89"/>
  <c r="N4" i="89" s="1"/>
  <c r="N6" i="89" s="1"/>
  <c r="M2" i="89"/>
  <c r="M4" i="89" s="1"/>
  <c r="M6" i="89" s="1"/>
  <c r="L2" i="89"/>
  <c r="L4" i="89" s="1"/>
  <c r="L6" i="89" s="1"/>
  <c r="K2" i="89"/>
  <c r="K4" i="89" s="1"/>
  <c r="K6" i="89" s="1"/>
  <c r="J2" i="89"/>
  <c r="J4" i="89" s="1"/>
  <c r="J6" i="89" s="1"/>
  <c r="I2" i="89"/>
  <c r="I4" i="89" s="1"/>
  <c r="I6" i="89" s="1"/>
  <c r="H2" i="89"/>
  <c r="H4" i="89" s="1"/>
  <c r="H6" i="89" s="1"/>
  <c r="G2" i="89"/>
  <c r="G4" i="89" s="1"/>
  <c r="G6" i="89" s="1"/>
  <c r="F2" i="89"/>
  <c r="F4" i="89" s="1"/>
  <c r="F6" i="89" s="1"/>
  <c r="E2" i="89"/>
  <c r="E4" i="89" s="1"/>
  <c r="E6" i="89" s="1"/>
  <c r="D2" i="89"/>
  <c r="D4" i="89" s="1"/>
  <c r="D6" i="89" s="1"/>
  <c r="C2" i="89"/>
  <c r="C4" i="89" s="1"/>
  <c r="C6" i="89" s="1"/>
  <c r="X4" i="88"/>
  <c r="X6" i="88" s="1"/>
  <c r="X2" i="88"/>
  <c r="T2" i="88"/>
  <c r="T4" i="88" s="1"/>
  <c r="T6" i="88" s="1"/>
  <c r="S2" i="88"/>
  <c r="S4" i="88" s="1"/>
  <c r="S6" i="88" s="1"/>
  <c r="R2" i="88"/>
  <c r="R4" i="88" s="1"/>
  <c r="R6" i="88" s="1"/>
  <c r="Q2" i="88"/>
  <c r="Q4" i="88" s="1"/>
  <c r="Q6" i="88" s="1"/>
  <c r="P2" i="88"/>
  <c r="P4" i="88" s="1"/>
  <c r="P6" i="88" s="1"/>
  <c r="O2" i="88"/>
  <c r="O4" i="88" s="1"/>
  <c r="O6" i="88" s="1"/>
  <c r="N2" i="88"/>
  <c r="N4" i="88" s="1"/>
  <c r="N6" i="88" s="1"/>
  <c r="M2" i="88"/>
  <c r="M4" i="88" s="1"/>
  <c r="M6" i="88" s="1"/>
  <c r="L2" i="88"/>
  <c r="L4" i="88" s="1"/>
  <c r="L6" i="88" s="1"/>
  <c r="K2" i="88"/>
  <c r="K4" i="88" s="1"/>
  <c r="K6" i="88" s="1"/>
  <c r="J2" i="88"/>
  <c r="J4" i="88" s="1"/>
  <c r="J6" i="88" s="1"/>
  <c r="I2" i="88"/>
  <c r="I4" i="88" s="1"/>
  <c r="I6" i="88" s="1"/>
  <c r="H2" i="88"/>
  <c r="H4" i="88" s="1"/>
  <c r="H6" i="88" s="1"/>
  <c r="G2" i="88"/>
  <c r="G4" i="88" s="1"/>
  <c r="G6" i="88" s="1"/>
  <c r="F2" i="88"/>
  <c r="F4" i="88" s="1"/>
  <c r="F6" i="88" s="1"/>
  <c r="E2" i="88"/>
  <c r="E4" i="88" s="1"/>
  <c r="E6" i="88" s="1"/>
  <c r="D2" i="88"/>
  <c r="D4" i="88" s="1"/>
  <c r="D6" i="88" s="1"/>
  <c r="C2" i="88"/>
  <c r="X4" i="87"/>
  <c r="X6" i="87" s="1"/>
  <c r="S4" i="87"/>
  <c r="S6" i="87" s="1"/>
  <c r="X2" i="87"/>
  <c r="T2" i="87"/>
  <c r="T4" i="87" s="1"/>
  <c r="T6" i="87" s="1"/>
  <c r="S2" i="87"/>
  <c r="R2" i="87"/>
  <c r="R4" i="87" s="1"/>
  <c r="R6" i="87" s="1"/>
  <c r="Q2" i="87"/>
  <c r="Q4" i="87" s="1"/>
  <c r="Q6" i="87" s="1"/>
  <c r="P2" i="87"/>
  <c r="P4" i="87" s="1"/>
  <c r="P6" i="87" s="1"/>
  <c r="O2" i="87"/>
  <c r="O4" i="87" s="1"/>
  <c r="O6" i="87" s="1"/>
  <c r="N2" i="87"/>
  <c r="N4" i="87" s="1"/>
  <c r="N6" i="87" s="1"/>
  <c r="M2" i="87"/>
  <c r="M4" i="87" s="1"/>
  <c r="M6" i="87" s="1"/>
  <c r="L2" i="87"/>
  <c r="L4" i="87" s="1"/>
  <c r="L6" i="87" s="1"/>
  <c r="K2" i="87"/>
  <c r="K4" i="87" s="1"/>
  <c r="K6" i="87" s="1"/>
  <c r="J2" i="87"/>
  <c r="J4" i="87" s="1"/>
  <c r="J6" i="87" s="1"/>
  <c r="I2" i="87"/>
  <c r="I4" i="87" s="1"/>
  <c r="I6" i="87" s="1"/>
  <c r="H2" i="87"/>
  <c r="H4" i="87" s="1"/>
  <c r="H6" i="87" s="1"/>
  <c r="G2" i="87"/>
  <c r="G4" i="87" s="1"/>
  <c r="G6" i="87" s="1"/>
  <c r="F2" i="87"/>
  <c r="F4" i="87" s="1"/>
  <c r="F6" i="87" s="1"/>
  <c r="E2" i="87"/>
  <c r="E4" i="87" s="1"/>
  <c r="E6" i="87" s="1"/>
  <c r="D2" i="87"/>
  <c r="D4" i="87" s="1"/>
  <c r="D6" i="87" s="1"/>
  <c r="C2" i="87"/>
  <c r="C4" i="87" s="1"/>
  <c r="X4" i="86"/>
  <c r="X6" i="86" s="1"/>
  <c r="I4" i="86"/>
  <c r="I6" i="86" s="1"/>
  <c r="X2" i="86"/>
  <c r="T2" i="86"/>
  <c r="T4" i="86" s="1"/>
  <c r="T6" i="86" s="1"/>
  <c r="S2" i="86"/>
  <c r="S4" i="86" s="1"/>
  <c r="S6" i="86" s="1"/>
  <c r="S8" i="86" s="1"/>
  <c r="R2" i="86"/>
  <c r="R4" i="86" s="1"/>
  <c r="R6" i="86" s="1"/>
  <c r="Q2" i="86"/>
  <c r="Q4" i="86" s="1"/>
  <c r="Q6" i="86" s="1"/>
  <c r="P2" i="86"/>
  <c r="P4" i="86" s="1"/>
  <c r="P6" i="86" s="1"/>
  <c r="O2" i="86"/>
  <c r="O4" i="86" s="1"/>
  <c r="O6" i="86" s="1"/>
  <c r="N2" i="86"/>
  <c r="N4" i="86" s="1"/>
  <c r="N6" i="86" s="1"/>
  <c r="M2" i="86"/>
  <c r="M4" i="86" s="1"/>
  <c r="M6" i="86" s="1"/>
  <c r="L2" i="86"/>
  <c r="L4" i="86" s="1"/>
  <c r="L6" i="86" s="1"/>
  <c r="K2" i="86"/>
  <c r="K4" i="86" s="1"/>
  <c r="K6" i="86" s="1"/>
  <c r="J2" i="86"/>
  <c r="J4" i="86" s="1"/>
  <c r="J6" i="86" s="1"/>
  <c r="I2" i="86"/>
  <c r="H2" i="86"/>
  <c r="H4" i="86" s="1"/>
  <c r="H6" i="86" s="1"/>
  <c r="G2" i="86"/>
  <c r="G4" i="86" s="1"/>
  <c r="G6" i="86" s="1"/>
  <c r="F2" i="86"/>
  <c r="F4" i="86" s="1"/>
  <c r="F6" i="86" s="1"/>
  <c r="E2" i="86"/>
  <c r="E4" i="86" s="1"/>
  <c r="E6" i="86" s="1"/>
  <c r="D2" i="86"/>
  <c r="D4" i="86" s="1"/>
  <c r="D6" i="86" s="1"/>
  <c r="C2" i="86"/>
  <c r="C4" i="86" s="1"/>
  <c r="X4" i="85"/>
  <c r="X6" i="85" s="1"/>
  <c r="X2" i="85"/>
  <c r="T2" i="85"/>
  <c r="T4" i="85" s="1"/>
  <c r="T6" i="85" s="1"/>
  <c r="S2" i="85"/>
  <c r="S4" i="85" s="1"/>
  <c r="S6" i="85" s="1"/>
  <c r="R2" i="85"/>
  <c r="R4" i="85" s="1"/>
  <c r="R6" i="85" s="1"/>
  <c r="Q2" i="85"/>
  <c r="Q4" i="85" s="1"/>
  <c r="Q6" i="85" s="1"/>
  <c r="P2" i="85"/>
  <c r="P4" i="85" s="1"/>
  <c r="P6" i="85" s="1"/>
  <c r="O2" i="85"/>
  <c r="O4" i="85" s="1"/>
  <c r="O6" i="85" s="1"/>
  <c r="N2" i="85"/>
  <c r="N4" i="85" s="1"/>
  <c r="N6" i="85" s="1"/>
  <c r="M2" i="85"/>
  <c r="M4" i="85" s="1"/>
  <c r="M6" i="85" s="1"/>
  <c r="L2" i="85"/>
  <c r="L4" i="85" s="1"/>
  <c r="L6" i="85" s="1"/>
  <c r="K2" i="85"/>
  <c r="K4" i="85" s="1"/>
  <c r="K6" i="85" s="1"/>
  <c r="J2" i="85"/>
  <c r="J4" i="85" s="1"/>
  <c r="J6" i="85" s="1"/>
  <c r="I2" i="85"/>
  <c r="I4" i="85" s="1"/>
  <c r="I6" i="85" s="1"/>
  <c r="H2" i="85"/>
  <c r="H4" i="85" s="1"/>
  <c r="H6" i="85" s="1"/>
  <c r="G2" i="85"/>
  <c r="G4" i="85" s="1"/>
  <c r="G6" i="85" s="1"/>
  <c r="F2" i="85"/>
  <c r="F4" i="85" s="1"/>
  <c r="F6" i="85" s="1"/>
  <c r="E2" i="85"/>
  <c r="E4" i="85" s="1"/>
  <c r="E6" i="85" s="1"/>
  <c r="D2" i="85"/>
  <c r="D4" i="85" s="1"/>
  <c r="C2" i="85"/>
  <c r="C4" i="85" s="1"/>
  <c r="C6" i="85" s="1"/>
  <c r="X4" i="84"/>
  <c r="X6" i="84" s="1"/>
  <c r="X2" i="84"/>
  <c r="T2" i="84"/>
  <c r="T4" i="84" s="1"/>
  <c r="T6" i="84" s="1"/>
  <c r="S2" i="84"/>
  <c r="S4" i="84" s="1"/>
  <c r="S6" i="84" s="1"/>
  <c r="R2" i="84"/>
  <c r="R4" i="84" s="1"/>
  <c r="R6" i="84" s="1"/>
  <c r="Q2" i="84"/>
  <c r="Q4" i="84" s="1"/>
  <c r="Q6" i="84" s="1"/>
  <c r="P2" i="84"/>
  <c r="P4" i="84" s="1"/>
  <c r="P6" i="84" s="1"/>
  <c r="O2" i="84"/>
  <c r="O4" i="84" s="1"/>
  <c r="O6" i="84" s="1"/>
  <c r="N2" i="84"/>
  <c r="N4" i="84" s="1"/>
  <c r="N6" i="84" s="1"/>
  <c r="M2" i="84"/>
  <c r="M4" i="84" s="1"/>
  <c r="M6" i="84" s="1"/>
  <c r="L2" i="84"/>
  <c r="L4" i="84" s="1"/>
  <c r="L6" i="84" s="1"/>
  <c r="K2" i="84"/>
  <c r="K4" i="84" s="1"/>
  <c r="K6" i="84" s="1"/>
  <c r="J2" i="84"/>
  <c r="J4" i="84" s="1"/>
  <c r="J6" i="84" s="1"/>
  <c r="I2" i="84"/>
  <c r="I4" i="84" s="1"/>
  <c r="I6" i="84" s="1"/>
  <c r="H2" i="84"/>
  <c r="H4" i="84" s="1"/>
  <c r="H6" i="84" s="1"/>
  <c r="G2" i="84"/>
  <c r="G4" i="84" s="1"/>
  <c r="G6" i="84" s="1"/>
  <c r="F2" i="84"/>
  <c r="F4" i="84" s="1"/>
  <c r="F6" i="84" s="1"/>
  <c r="E2" i="84"/>
  <c r="E4" i="84" s="1"/>
  <c r="E6" i="84" s="1"/>
  <c r="D2" i="84"/>
  <c r="D4" i="84" s="1"/>
  <c r="D6" i="84" s="1"/>
  <c r="C2" i="84"/>
  <c r="C4" i="84" s="1"/>
  <c r="X4" i="83"/>
  <c r="X6" i="83" s="1"/>
  <c r="X2" i="83"/>
  <c r="T2" i="83"/>
  <c r="T4" i="83" s="1"/>
  <c r="T6" i="83" s="1"/>
  <c r="S2" i="83"/>
  <c r="S4" i="83" s="1"/>
  <c r="S6" i="83" s="1"/>
  <c r="R2" i="83"/>
  <c r="R4" i="83" s="1"/>
  <c r="R6" i="83" s="1"/>
  <c r="Q2" i="83"/>
  <c r="Q4" i="83" s="1"/>
  <c r="Q6" i="83" s="1"/>
  <c r="P2" i="83"/>
  <c r="P4" i="83" s="1"/>
  <c r="P6" i="83" s="1"/>
  <c r="P8" i="83" s="1"/>
  <c r="O2" i="83"/>
  <c r="O4" i="83" s="1"/>
  <c r="O6" i="83" s="1"/>
  <c r="N2" i="83"/>
  <c r="N4" i="83" s="1"/>
  <c r="N6" i="83" s="1"/>
  <c r="M2" i="83"/>
  <c r="M4" i="83" s="1"/>
  <c r="M6" i="83" s="1"/>
  <c r="L2" i="83"/>
  <c r="L4" i="83" s="1"/>
  <c r="L6" i="83" s="1"/>
  <c r="K2" i="83"/>
  <c r="K4" i="83" s="1"/>
  <c r="K6" i="83" s="1"/>
  <c r="J2" i="83"/>
  <c r="J4" i="83" s="1"/>
  <c r="J6" i="83" s="1"/>
  <c r="I2" i="83"/>
  <c r="I4" i="83" s="1"/>
  <c r="I6" i="83" s="1"/>
  <c r="H2" i="83"/>
  <c r="H4" i="83" s="1"/>
  <c r="H6" i="83" s="1"/>
  <c r="G2" i="83"/>
  <c r="G4" i="83" s="1"/>
  <c r="G6" i="83" s="1"/>
  <c r="F2" i="83"/>
  <c r="F4" i="83" s="1"/>
  <c r="F6" i="83" s="1"/>
  <c r="E2" i="83"/>
  <c r="D2" i="83"/>
  <c r="D4" i="83" s="1"/>
  <c r="D6" i="83" s="1"/>
  <c r="C2" i="83"/>
  <c r="C4" i="83" s="1"/>
  <c r="C6" i="83" s="1"/>
  <c r="X4" i="82"/>
  <c r="X6" i="82" s="1"/>
  <c r="X2" i="82"/>
  <c r="T2" i="82"/>
  <c r="T4" i="82" s="1"/>
  <c r="T6" i="82" s="1"/>
  <c r="S2" i="82"/>
  <c r="S4" i="82" s="1"/>
  <c r="S6" i="82" s="1"/>
  <c r="R2" i="82"/>
  <c r="R4" i="82" s="1"/>
  <c r="R6" i="82" s="1"/>
  <c r="Q2" i="82"/>
  <c r="Q4" i="82" s="1"/>
  <c r="Q6" i="82" s="1"/>
  <c r="P2" i="82"/>
  <c r="P4" i="82" s="1"/>
  <c r="P6" i="82" s="1"/>
  <c r="O2" i="82"/>
  <c r="O4" i="82" s="1"/>
  <c r="O6" i="82" s="1"/>
  <c r="N2" i="82"/>
  <c r="N4" i="82" s="1"/>
  <c r="N6" i="82" s="1"/>
  <c r="M2" i="82"/>
  <c r="M4" i="82" s="1"/>
  <c r="M6" i="82" s="1"/>
  <c r="L2" i="82"/>
  <c r="L4" i="82" s="1"/>
  <c r="L6" i="82" s="1"/>
  <c r="K2" i="82"/>
  <c r="K4" i="82" s="1"/>
  <c r="K6" i="82" s="1"/>
  <c r="J2" i="82"/>
  <c r="J4" i="82" s="1"/>
  <c r="J6" i="82" s="1"/>
  <c r="I2" i="82"/>
  <c r="I4" i="82" s="1"/>
  <c r="I6" i="82" s="1"/>
  <c r="H2" i="82"/>
  <c r="H4" i="82" s="1"/>
  <c r="H6" i="82" s="1"/>
  <c r="G2" i="82"/>
  <c r="G4" i="82" s="1"/>
  <c r="G6" i="82" s="1"/>
  <c r="F2" i="82"/>
  <c r="F4" i="82" s="1"/>
  <c r="F6" i="82" s="1"/>
  <c r="E2" i="82"/>
  <c r="E4" i="82" s="1"/>
  <c r="E6" i="82" s="1"/>
  <c r="D2" i="82"/>
  <c r="D4" i="82" s="1"/>
  <c r="D6" i="82" s="1"/>
  <c r="C2" i="82"/>
  <c r="C4" i="82" s="1"/>
  <c r="X4" i="81"/>
  <c r="X6" i="81" s="1"/>
  <c r="N4" i="81"/>
  <c r="N6" i="81" s="1"/>
  <c r="X2" i="81"/>
  <c r="T2" i="81"/>
  <c r="T4" i="81" s="1"/>
  <c r="T6" i="81" s="1"/>
  <c r="S2" i="81"/>
  <c r="S4" i="81" s="1"/>
  <c r="S6" i="81" s="1"/>
  <c r="R2" i="81"/>
  <c r="R4" i="81" s="1"/>
  <c r="R6" i="81" s="1"/>
  <c r="Q2" i="81"/>
  <c r="Q4" i="81" s="1"/>
  <c r="Q6" i="81" s="1"/>
  <c r="P2" i="81"/>
  <c r="P4" i="81" s="1"/>
  <c r="P6" i="81" s="1"/>
  <c r="O2" i="81"/>
  <c r="O4" i="81" s="1"/>
  <c r="O6" i="81" s="1"/>
  <c r="N2" i="81"/>
  <c r="M2" i="81"/>
  <c r="M4" i="81" s="1"/>
  <c r="M6" i="81" s="1"/>
  <c r="L2" i="81"/>
  <c r="L4" i="81" s="1"/>
  <c r="L6" i="81" s="1"/>
  <c r="K2" i="81"/>
  <c r="K4" i="81" s="1"/>
  <c r="K6" i="81" s="1"/>
  <c r="J2" i="81"/>
  <c r="J4" i="81" s="1"/>
  <c r="J6" i="81" s="1"/>
  <c r="I2" i="81"/>
  <c r="I4" i="81" s="1"/>
  <c r="I6" i="81" s="1"/>
  <c r="H2" i="81"/>
  <c r="H4" i="81" s="1"/>
  <c r="H6" i="81" s="1"/>
  <c r="G2" i="81"/>
  <c r="G4" i="81" s="1"/>
  <c r="G6" i="81" s="1"/>
  <c r="F2" i="81"/>
  <c r="F4" i="81" s="1"/>
  <c r="F6" i="81" s="1"/>
  <c r="E2" i="81"/>
  <c r="E4" i="81" s="1"/>
  <c r="E6" i="81" s="1"/>
  <c r="D2" i="81"/>
  <c r="D4" i="81" s="1"/>
  <c r="D6" i="81" s="1"/>
  <c r="C2" i="81"/>
  <c r="C4" i="81" s="1"/>
  <c r="C6" i="81" s="1"/>
  <c r="X4" i="80"/>
  <c r="X6" i="80" s="1"/>
  <c r="X2" i="80"/>
  <c r="T2" i="80"/>
  <c r="T4" i="80" s="1"/>
  <c r="T6" i="80" s="1"/>
  <c r="S2" i="80"/>
  <c r="S4" i="80" s="1"/>
  <c r="S6" i="80" s="1"/>
  <c r="R2" i="80"/>
  <c r="R4" i="80" s="1"/>
  <c r="R6" i="80" s="1"/>
  <c r="Q2" i="80"/>
  <c r="Q4" i="80" s="1"/>
  <c r="Q6" i="80" s="1"/>
  <c r="P2" i="80"/>
  <c r="P4" i="80" s="1"/>
  <c r="P6" i="80" s="1"/>
  <c r="O2" i="80"/>
  <c r="O4" i="80" s="1"/>
  <c r="O6" i="80" s="1"/>
  <c r="N2" i="80"/>
  <c r="N4" i="80" s="1"/>
  <c r="N6" i="80" s="1"/>
  <c r="M2" i="80"/>
  <c r="M4" i="80" s="1"/>
  <c r="M6" i="80" s="1"/>
  <c r="L2" i="80"/>
  <c r="L4" i="80" s="1"/>
  <c r="L6" i="80" s="1"/>
  <c r="K2" i="80"/>
  <c r="K4" i="80" s="1"/>
  <c r="K6" i="80" s="1"/>
  <c r="J2" i="80"/>
  <c r="J4" i="80" s="1"/>
  <c r="J6" i="80" s="1"/>
  <c r="I2" i="80"/>
  <c r="I4" i="80" s="1"/>
  <c r="I6" i="80" s="1"/>
  <c r="H2" i="80"/>
  <c r="H4" i="80" s="1"/>
  <c r="H6" i="80" s="1"/>
  <c r="G2" i="80"/>
  <c r="G4" i="80" s="1"/>
  <c r="G6" i="80" s="1"/>
  <c r="F2" i="80"/>
  <c r="F4" i="80" s="1"/>
  <c r="F6" i="80" s="1"/>
  <c r="E2" i="80"/>
  <c r="E4" i="80" s="1"/>
  <c r="E6" i="80" s="1"/>
  <c r="D2" i="80"/>
  <c r="D4" i="80" s="1"/>
  <c r="D6" i="80" s="1"/>
  <c r="C2" i="80"/>
  <c r="C4" i="80" s="1"/>
  <c r="X4" i="79"/>
  <c r="X6" i="79" s="1"/>
  <c r="X2" i="79"/>
  <c r="T2" i="79"/>
  <c r="T4" i="79" s="1"/>
  <c r="T6" i="79" s="1"/>
  <c r="S2" i="79"/>
  <c r="S4" i="79" s="1"/>
  <c r="S6" i="79" s="1"/>
  <c r="R2" i="79"/>
  <c r="R4" i="79" s="1"/>
  <c r="R6" i="79" s="1"/>
  <c r="Q2" i="79"/>
  <c r="Q4" i="79" s="1"/>
  <c r="Q6" i="79" s="1"/>
  <c r="P2" i="79"/>
  <c r="P4" i="79" s="1"/>
  <c r="P6" i="79" s="1"/>
  <c r="O2" i="79"/>
  <c r="O4" i="79" s="1"/>
  <c r="O6" i="79" s="1"/>
  <c r="N2" i="79"/>
  <c r="N4" i="79" s="1"/>
  <c r="N6" i="79" s="1"/>
  <c r="M2" i="79"/>
  <c r="M4" i="79" s="1"/>
  <c r="M6" i="79" s="1"/>
  <c r="L2" i="79"/>
  <c r="L4" i="79" s="1"/>
  <c r="L6" i="79" s="1"/>
  <c r="K2" i="79"/>
  <c r="K4" i="79" s="1"/>
  <c r="K6" i="79" s="1"/>
  <c r="J2" i="79"/>
  <c r="J4" i="79" s="1"/>
  <c r="J6" i="79" s="1"/>
  <c r="I2" i="79"/>
  <c r="I4" i="79" s="1"/>
  <c r="I6" i="79" s="1"/>
  <c r="H2" i="79"/>
  <c r="H4" i="79" s="1"/>
  <c r="H6" i="79" s="1"/>
  <c r="G2" i="79"/>
  <c r="G4" i="79" s="1"/>
  <c r="G6" i="79" s="1"/>
  <c r="F2" i="79"/>
  <c r="F4" i="79" s="1"/>
  <c r="F6" i="79" s="1"/>
  <c r="E2" i="79"/>
  <c r="D2" i="79"/>
  <c r="D4" i="79" s="1"/>
  <c r="D6" i="79" s="1"/>
  <c r="C2" i="79"/>
  <c r="C4" i="79" s="1"/>
  <c r="X4" i="78"/>
  <c r="X6" i="78" s="1"/>
  <c r="X2" i="78"/>
  <c r="T2" i="78"/>
  <c r="T4" i="78" s="1"/>
  <c r="T6" i="78" s="1"/>
  <c r="S2" i="78"/>
  <c r="S4" i="78" s="1"/>
  <c r="S6" i="78" s="1"/>
  <c r="R2" i="78"/>
  <c r="R4" i="78" s="1"/>
  <c r="R6" i="78" s="1"/>
  <c r="Q2" i="78"/>
  <c r="Q4" i="78" s="1"/>
  <c r="Q6" i="78" s="1"/>
  <c r="P2" i="78"/>
  <c r="P4" i="78" s="1"/>
  <c r="P6" i="78" s="1"/>
  <c r="O2" i="78"/>
  <c r="O4" i="78" s="1"/>
  <c r="O6" i="78" s="1"/>
  <c r="N2" i="78"/>
  <c r="N4" i="78" s="1"/>
  <c r="N6" i="78" s="1"/>
  <c r="M2" i="78"/>
  <c r="M4" i="78" s="1"/>
  <c r="M6" i="78" s="1"/>
  <c r="L2" i="78"/>
  <c r="L4" i="78" s="1"/>
  <c r="L6" i="78" s="1"/>
  <c r="K2" i="78"/>
  <c r="K4" i="78" s="1"/>
  <c r="K6" i="78" s="1"/>
  <c r="J2" i="78"/>
  <c r="J4" i="78" s="1"/>
  <c r="J6" i="78" s="1"/>
  <c r="I2" i="78"/>
  <c r="I4" i="78" s="1"/>
  <c r="I6" i="78" s="1"/>
  <c r="H2" i="78"/>
  <c r="H4" i="78" s="1"/>
  <c r="H6" i="78" s="1"/>
  <c r="G2" i="78"/>
  <c r="G4" i="78" s="1"/>
  <c r="G6" i="78" s="1"/>
  <c r="F2" i="78"/>
  <c r="F4" i="78" s="1"/>
  <c r="F6" i="78" s="1"/>
  <c r="E2" i="78"/>
  <c r="E4" i="78" s="1"/>
  <c r="E6" i="78" s="1"/>
  <c r="D2" i="78"/>
  <c r="D4" i="78" s="1"/>
  <c r="D6" i="78" s="1"/>
  <c r="C2" i="78"/>
  <c r="X4" i="77"/>
  <c r="X6" i="77" s="1"/>
  <c r="R4" i="77"/>
  <c r="R6" i="77" s="1"/>
  <c r="J4" i="77"/>
  <c r="J6" i="77" s="1"/>
  <c r="X2" i="77"/>
  <c r="T2" i="77"/>
  <c r="T4" i="77" s="1"/>
  <c r="T6" i="77" s="1"/>
  <c r="S2" i="77"/>
  <c r="S4" i="77" s="1"/>
  <c r="S6" i="77" s="1"/>
  <c r="R2" i="77"/>
  <c r="Q2" i="77"/>
  <c r="Q4" i="77" s="1"/>
  <c r="Q6" i="77" s="1"/>
  <c r="P2" i="77"/>
  <c r="P4" i="77" s="1"/>
  <c r="P6" i="77" s="1"/>
  <c r="O2" i="77"/>
  <c r="O4" i="77" s="1"/>
  <c r="O6" i="77" s="1"/>
  <c r="N2" i="77"/>
  <c r="N4" i="77" s="1"/>
  <c r="N6" i="77" s="1"/>
  <c r="M2" i="77"/>
  <c r="M4" i="77" s="1"/>
  <c r="M6" i="77" s="1"/>
  <c r="L2" i="77"/>
  <c r="L4" i="77" s="1"/>
  <c r="L6" i="77" s="1"/>
  <c r="K2" i="77"/>
  <c r="K4" i="77" s="1"/>
  <c r="K6" i="77" s="1"/>
  <c r="J2" i="77"/>
  <c r="I2" i="77"/>
  <c r="I4" i="77" s="1"/>
  <c r="I6" i="77" s="1"/>
  <c r="H2" i="77"/>
  <c r="H4" i="77" s="1"/>
  <c r="H6" i="77" s="1"/>
  <c r="G2" i="77"/>
  <c r="G4" i="77" s="1"/>
  <c r="G6" i="77" s="1"/>
  <c r="F2" i="77"/>
  <c r="F4" i="77" s="1"/>
  <c r="F6" i="77" s="1"/>
  <c r="E2" i="77"/>
  <c r="E4" i="77" s="1"/>
  <c r="E6" i="77" s="1"/>
  <c r="D2" i="77"/>
  <c r="D4" i="77" s="1"/>
  <c r="D6" i="77" s="1"/>
  <c r="C2" i="77"/>
  <c r="C4" i="77" s="1"/>
  <c r="X4" i="76"/>
  <c r="X6" i="76" s="1"/>
  <c r="X2" i="76"/>
  <c r="T2" i="76"/>
  <c r="T4" i="76" s="1"/>
  <c r="T6" i="76" s="1"/>
  <c r="S2" i="76"/>
  <c r="S4" i="76" s="1"/>
  <c r="S6" i="76" s="1"/>
  <c r="R2" i="76"/>
  <c r="R4" i="76" s="1"/>
  <c r="R6" i="76" s="1"/>
  <c r="Q2" i="76"/>
  <c r="Q4" i="76" s="1"/>
  <c r="Q6" i="76" s="1"/>
  <c r="P2" i="76"/>
  <c r="P4" i="76" s="1"/>
  <c r="P6" i="76" s="1"/>
  <c r="O2" i="76"/>
  <c r="O4" i="76" s="1"/>
  <c r="O6" i="76" s="1"/>
  <c r="N2" i="76"/>
  <c r="N4" i="76" s="1"/>
  <c r="N6" i="76" s="1"/>
  <c r="M2" i="76"/>
  <c r="M4" i="76" s="1"/>
  <c r="M6" i="76" s="1"/>
  <c r="L2" i="76"/>
  <c r="L4" i="76" s="1"/>
  <c r="L6" i="76" s="1"/>
  <c r="K2" i="76"/>
  <c r="K4" i="76" s="1"/>
  <c r="K6" i="76" s="1"/>
  <c r="J2" i="76"/>
  <c r="J4" i="76" s="1"/>
  <c r="J6" i="76" s="1"/>
  <c r="I2" i="76"/>
  <c r="I4" i="76" s="1"/>
  <c r="I6" i="76" s="1"/>
  <c r="H2" i="76"/>
  <c r="H4" i="76" s="1"/>
  <c r="H6" i="76" s="1"/>
  <c r="G2" i="76"/>
  <c r="G4" i="76" s="1"/>
  <c r="G6" i="76" s="1"/>
  <c r="F2" i="76"/>
  <c r="F4" i="76" s="1"/>
  <c r="F6" i="76" s="1"/>
  <c r="E2" i="76"/>
  <c r="E4" i="76" s="1"/>
  <c r="E6" i="76" s="1"/>
  <c r="D2" i="76"/>
  <c r="D4" i="76" s="1"/>
  <c r="D6" i="76" s="1"/>
  <c r="C2" i="76"/>
  <c r="C4" i="76" s="1"/>
  <c r="X4" i="75"/>
  <c r="X6" i="75" s="1"/>
  <c r="X2" i="75"/>
  <c r="T2" i="75"/>
  <c r="T4" i="75" s="1"/>
  <c r="T6" i="75" s="1"/>
  <c r="S2" i="75"/>
  <c r="S4" i="75" s="1"/>
  <c r="S6" i="75" s="1"/>
  <c r="R2" i="75"/>
  <c r="R4" i="75" s="1"/>
  <c r="R6" i="75" s="1"/>
  <c r="Q2" i="75"/>
  <c r="Q4" i="75" s="1"/>
  <c r="Q6" i="75" s="1"/>
  <c r="P2" i="75"/>
  <c r="P4" i="75" s="1"/>
  <c r="P6" i="75" s="1"/>
  <c r="O2" i="75"/>
  <c r="O4" i="75" s="1"/>
  <c r="O6" i="75" s="1"/>
  <c r="N2" i="75"/>
  <c r="N4" i="75" s="1"/>
  <c r="N6" i="75" s="1"/>
  <c r="M2" i="75"/>
  <c r="M4" i="75" s="1"/>
  <c r="M6" i="75" s="1"/>
  <c r="L2" i="75"/>
  <c r="L4" i="75" s="1"/>
  <c r="L6" i="75" s="1"/>
  <c r="K2" i="75"/>
  <c r="K4" i="75" s="1"/>
  <c r="K6" i="75" s="1"/>
  <c r="J2" i="75"/>
  <c r="J4" i="75" s="1"/>
  <c r="J6" i="75" s="1"/>
  <c r="I2" i="75"/>
  <c r="I4" i="75" s="1"/>
  <c r="I6" i="75" s="1"/>
  <c r="H2" i="75"/>
  <c r="H4" i="75" s="1"/>
  <c r="H6" i="75" s="1"/>
  <c r="G2" i="75"/>
  <c r="G4" i="75" s="1"/>
  <c r="G6" i="75" s="1"/>
  <c r="F2" i="75"/>
  <c r="F4" i="75" s="1"/>
  <c r="F6" i="75" s="1"/>
  <c r="E2" i="75"/>
  <c r="E4" i="75" s="1"/>
  <c r="E6" i="75" s="1"/>
  <c r="D2" i="75"/>
  <c r="D4" i="75" s="1"/>
  <c r="D6" i="75" s="1"/>
  <c r="C2" i="75"/>
  <c r="C4" i="75" s="1"/>
  <c r="X4" i="74"/>
  <c r="X6" i="74" s="1"/>
  <c r="X2" i="74"/>
  <c r="T2" i="74"/>
  <c r="T4" i="74" s="1"/>
  <c r="T6" i="74" s="1"/>
  <c r="S2" i="74"/>
  <c r="S4" i="74" s="1"/>
  <c r="S6" i="74" s="1"/>
  <c r="R2" i="74"/>
  <c r="R4" i="74" s="1"/>
  <c r="R6" i="74" s="1"/>
  <c r="Q2" i="74"/>
  <c r="Q4" i="74" s="1"/>
  <c r="Q6" i="74" s="1"/>
  <c r="P2" i="74"/>
  <c r="P4" i="74" s="1"/>
  <c r="P6" i="74" s="1"/>
  <c r="O2" i="74"/>
  <c r="O4" i="74" s="1"/>
  <c r="O6" i="74" s="1"/>
  <c r="N2" i="74"/>
  <c r="N4" i="74" s="1"/>
  <c r="N6" i="74" s="1"/>
  <c r="M2" i="74"/>
  <c r="M4" i="74" s="1"/>
  <c r="M6" i="74" s="1"/>
  <c r="L2" i="74"/>
  <c r="L4" i="74" s="1"/>
  <c r="L6" i="74" s="1"/>
  <c r="K2" i="74"/>
  <c r="K4" i="74" s="1"/>
  <c r="K6" i="74" s="1"/>
  <c r="J2" i="74"/>
  <c r="J4" i="74" s="1"/>
  <c r="J6" i="74" s="1"/>
  <c r="I2" i="74"/>
  <c r="I4" i="74" s="1"/>
  <c r="I6" i="74" s="1"/>
  <c r="H2" i="74"/>
  <c r="H4" i="74" s="1"/>
  <c r="H6" i="74" s="1"/>
  <c r="G2" i="74"/>
  <c r="G4" i="74" s="1"/>
  <c r="G6" i="74" s="1"/>
  <c r="F2" i="74"/>
  <c r="F4" i="74" s="1"/>
  <c r="F6" i="74" s="1"/>
  <c r="E2" i="74"/>
  <c r="E4" i="74" s="1"/>
  <c r="E6" i="74" s="1"/>
  <c r="D2" i="74"/>
  <c r="D4" i="74" s="1"/>
  <c r="D6" i="74" s="1"/>
  <c r="C2" i="74"/>
  <c r="C4" i="74" s="1"/>
  <c r="X4" i="73"/>
  <c r="X6" i="73" s="1"/>
  <c r="R4" i="73"/>
  <c r="R6" i="73" s="1"/>
  <c r="X2" i="73"/>
  <c r="T2" i="73"/>
  <c r="T4" i="73" s="1"/>
  <c r="T6" i="73" s="1"/>
  <c r="S2" i="73"/>
  <c r="S4" i="73" s="1"/>
  <c r="S6" i="73" s="1"/>
  <c r="R2" i="73"/>
  <c r="Q2" i="73"/>
  <c r="Q4" i="73" s="1"/>
  <c r="Q6" i="73" s="1"/>
  <c r="P2" i="73"/>
  <c r="P4" i="73" s="1"/>
  <c r="P6" i="73" s="1"/>
  <c r="O2" i="73"/>
  <c r="O4" i="73" s="1"/>
  <c r="O6" i="73" s="1"/>
  <c r="N2" i="73"/>
  <c r="N4" i="73" s="1"/>
  <c r="N6" i="73" s="1"/>
  <c r="M2" i="73"/>
  <c r="M4" i="73" s="1"/>
  <c r="M6" i="73" s="1"/>
  <c r="L2" i="73"/>
  <c r="L4" i="73" s="1"/>
  <c r="L6" i="73" s="1"/>
  <c r="K2" i="73"/>
  <c r="K4" i="73" s="1"/>
  <c r="K6" i="73" s="1"/>
  <c r="J2" i="73"/>
  <c r="J4" i="73" s="1"/>
  <c r="J6" i="73" s="1"/>
  <c r="I2" i="73"/>
  <c r="I4" i="73" s="1"/>
  <c r="I6" i="73" s="1"/>
  <c r="H2" i="73"/>
  <c r="H4" i="73" s="1"/>
  <c r="H6" i="73" s="1"/>
  <c r="G2" i="73"/>
  <c r="G4" i="73" s="1"/>
  <c r="G6" i="73" s="1"/>
  <c r="F2" i="73"/>
  <c r="F4" i="73" s="1"/>
  <c r="F6" i="73" s="1"/>
  <c r="E2" i="73"/>
  <c r="E4" i="73" s="1"/>
  <c r="E6" i="73" s="1"/>
  <c r="D2" i="73"/>
  <c r="D4" i="73" s="1"/>
  <c r="D6" i="73" s="1"/>
  <c r="C2" i="73"/>
  <c r="C4" i="73" s="1"/>
  <c r="X4" i="72"/>
  <c r="X6" i="72" s="1"/>
  <c r="O4" i="72"/>
  <c r="O6" i="72" s="1"/>
  <c r="X2" i="72"/>
  <c r="T2" i="72"/>
  <c r="T4" i="72" s="1"/>
  <c r="T6" i="72" s="1"/>
  <c r="S2" i="72"/>
  <c r="S4" i="72" s="1"/>
  <c r="S6" i="72" s="1"/>
  <c r="R2" i="72"/>
  <c r="R4" i="72" s="1"/>
  <c r="R6" i="72" s="1"/>
  <c r="Q2" i="72"/>
  <c r="Q4" i="72" s="1"/>
  <c r="Q6" i="72" s="1"/>
  <c r="P2" i="72"/>
  <c r="P4" i="72" s="1"/>
  <c r="P6" i="72" s="1"/>
  <c r="O2" i="72"/>
  <c r="N2" i="72"/>
  <c r="N4" i="72" s="1"/>
  <c r="N6" i="72" s="1"/>
  <c r="M2" i="72"/>
  <c r="M4" i="72" s="1"/>
  <c r="M6" i="72" s="1"/>
  <c r="L2" i="72"/>
  <c r="L4" i="72" s="1"/>
  <c r="L6" i="72" s="1"/>
  <c r="K2" i="72"/>
  <c r="K4" i="72" s="1"/>
  <c r="K6" i="72" s="1"/>
  <c r="J2" i="72"/>
  <c r="J4" i="72" s="1"/>
  <c r="J6" i="72" s="1"/>
  <c r="I2" i="72"/>
  <c r="I4" i="72" s="1"/>
  <c r="I6" i="72" s="1"/>
  <c r="H2" i="72"/>
  <c r="H4" i="72" s="1"/>
  <c r="H6" i="72" s="1"/>
  <c r="G2" i="72"/>
  <c r="G4" i="72" s="1"/>
  <c r="G6" i="72" s="1"/>
  <c r="F2" i="72"/>
  <c r="F4" i="72" s="1"/>
  <c r="F6" i="72" s="1"/>
  <c r="E2" i="72"/>
  <c r="E4" i="72" s="1"/>
  <c r="E6" i="72" s="1"/>
  <c r="D2" i="72"/>
  <c r="D4" i="72" s="1"/>
  <c r="D6" i="72" s="1"/>
  <c r="C2" i="72"/>
  <c r="C4" i="72" s="1"/>
  <c r="C6" i="72" s="1"/>
  <c r="X4" i="71"/>
  <c r="X6" i="71" s="1"/>
  <c r="J4" i="71"/>
  <c r="J6" i="71" s="1"/>
  <c r="F4" i="71"/>
  <c r="F6" i="71" s="1"/>
  <c r="D4" i="71"/>
  <c r="D6" i="71" s="1"/>
  <c r="X2" i="71"/>
  <c r="T2" i="71"/>
  <c r="T4" i="71" s="1"/>
  <c r="T6" i="71" s="1"/>
  <c r="S2" i="71"/>
  <c r="S4" i="71" s="1"/>
  <c r="S6" i="71" s="1"/>
  <c r="R2" i="71"/>
  <c r="R4" i="71" s="1"/>
  <c r="R6" i="71" s="1"/>
  <c r="Q2" i="71"/>
  <c r="Q4" i="71" s="1"/>
  <c r="Q6" i="71" s="1"/>
  <c r="P2" i="71"/>
  <c r="P4" i="71" s="1"/>
  <c r="P6" i="71" s="1"/>
  <c r="O2" i="71"/>
  <c r="O4" i="71" s="1"/>
  <c r="O6" i="71" s="1"/>
  <c r="N2" i="71"/>
  <c r="N4" i="71" s="1"/>
  <c r="N6" i="71" s="1"/>
  <c r="M2" i="71"/>
  <c r="M4" i="71" s="1"/>
  <c r="M6" i="71" s="1"/>
  <c r="L2" i="71"/>
  <c r="L4" i="71" s="1"/>
  <c r="L6" i="71" s="1"/>
  <c r="K2" i="71"/>
  <c r="K4" i="71" s="1"/>
  <c r="K6" i="71" s="1"/>
  <c r="J2" i="71"/>
  <c r="I2" i="71"/>
  <c r="I4" i="71" s="1"/>
  <c r="I6" i="71" s="1"/>
  <c r="H2" i="71"/>
  <c r="H4" i="71" s="1"/>
  <c r="H6" i="71" s="1"/>
  <c r="G2" i="71"/>
  <c r="G4" i="71" s="1"/>
  <c r="G6" i="71" s="1"/>
  <c r="F2" i="71"/>
  <c r="E2" i="71"/>
  <c r="E4" i="71" s="1"/>
  <c r="E6" i="71" s="1"/>
  <c r="D2" i="71"/>
  <c r="C2" i="71"/>
  <c r="X6" i="70"/>
  <c r="X4" i="70"/>
  <c r="O4" i="70"/>
  <c r="O6" i="70" s="1"/>
  <c r="X2" i="70"/>
  <c r="T2" i="70"/>
  <c r="T4" i="70" s="1"/>
  <c r="T6" i="70" s="1"/>
  <c r="S2" i="70"/>
  <c r="S4" i="70" s="1"/>
  <c r="S6" i="70" s="1"/>
  <c r="R2" i="70"/>
  <c r="R4" i="70" s="1"/>
  <c r="R6" i="70" s="1"/>
  <c r="Q2" i="70"/>
  <c r="Q4" i="70" s="1"/>
  <c r="Q6" i="70" s="1"/>
  <c r="P2" i="70"/>
  <c r="P4" i="70" s="1"/>
  <c r="P6" i="70" s="1"/>
  <c r="O2" i="70"/>
  <c r="N2" i="70"/>
  <c r="N4" i="70" s="1"/>
  <c r="N6" i="70" s="1"/>
  <c r="M2" i="70"/>
  <c r="M4" i="70" s="1"/>
  <c r="M6" i="70" s="1"/>
  <c r="L2" i="70"/>
  <c r="L4" i="70" s="1"/>
  <c r="L6" i="70" s="1"/>
  <c r="K2" i="70"/>
  <c r="K4" i="70" s="1"/>
  <c r="K6" i="70" s="1"/>
  <c r="J2" i="70"/>
  <c r="J4" i="70" s="1"/>
  <c r="J6" i="70" s="1"/>
  <c r="I2" i="70"/>
  <c r="I4" i="70" s="1"/>
  <c r="I6" i="70" s="1"/>
  <c r="H2" i="70"/>
  <c r="H4" i="70" s="1"/>
  <c r="H6" i="70" s="1"/>
  <c r="G2" i="70"/>
  <c r="G4" i="70" s="1"/>
  <c r="G6" i="70" s="1"/>
  <c r="F2" i="70"/>
  <c r="F4" i="70" s="1"/>
  <c r="F6" i="70" s="1"/>
  <c r="E2" i="70"/>
  <c r="D2" i="70"/>
  <c r="D4" i="70" s="1"/>
  <c r="D6" i="70" s="1"/>
  <c r="C2" i="70"/>
  <c r="C4" i="70" s="1"/>
  <c r="C6" i="70" s="1"/>
  <c r="X4" i="68"/>
  <c r="X6" i="68" s="1"/>
  <c r="X2" i="68"/>
  <c r="T2" i="68"/>
  <c r="T4" i="68" s="1"/>
  <c r="T6" i="68" s="1"/>
  <c r="S2" i="68"/>
  <c r="S4" i="68" s="1"/>
  <c r="S6" i="68" s="1"/>
  <c r="R2" i="68"/>
  <c r="R4" i="68" s="1"/>
  <c r="R6" i="68" s="1"/>
  <c r="Q2" i="68"/>
  <c r="Q4" i="68" s="1"/>
  <c r="Q6" i="68" s="1"/>
  <c r="P2" i="68"/>
  <c r="P4" i="68" s="1"/>
  <c r="P6" i="68" s="1"/>
  <c r="O2" i="68"/>
  <c r="O4" i="68" s="1"/>
  <c r="O6" i="68" s="1"/>
  <c r="N2" i="68"/>
  <c r="N4" i="68" s="1"/>
  <c r="N6" i="68" s="1"/>
  <c r="M2" i="68"/>
  <c r="M4" i="68" s="1"/>
  <c r="M6" i="68" s="1"/>
  <c r="L2" i="68"/>
  <c r="L4" i="68" s="1"/>
  <c r="L6" i="68" s="1"/>
  <c r="K2" i="68"/>
  <c r="K4" i="68" s="1"/>
  <c r="K6" i="68" s="1"/>
  <c r="J2" i="68"/>
  <c r="J4" i="68" s="1"/>
  <c r="J6" i="68" s="1"/>
  <c r="I2" i="68"/>
  <c r="I4" i="68" s="1"/>
  <c r="I6" i="68" s="1"/>
  <c r="H2" i="68"/>
  <c r="H4" i="68" s="1"/>
  <c r="H6" i="68" s="1"/>
  <c r="G2" i="68"/>
  <c r="G4" i="68" s="1"/>
  <c r="G6" i="68" s="1"/>
  <c r="F2" i="68"/>
  <c r="F4" i="68" s="1"/>
  <c r="F6" i="68" s="1"/>
  <c r="E2" i="68"/>
  <c r="E4" i="68" s="1"/>
  <c r="E6" i="68" s="1"/>
  <c r="D2" i="68"/>
  <c r="D4" i="68" s="1"/>
  <c r="D6" i="68" s="1"/>
  <c r="C2" i="68"/>
  <c r="C4" i="68" s="1"/>
  <c r="X4" i="67"/>
  <c r="X6" i="67" s="1"/>
  <c r="X2" i="67"/>
  <c r="T2" i="67"/>
  <c r="T4" i="67" s="1"/>
  <c r="T6" i="67" s="1"/>
  <c r="S2" i="67"/>
  <c r="S4" i="67" s="1"/>
  <c r="S6" i="67" s="1"/>
  <c r="R2" i="67"/>
  <c r="R4" i="67" s="1"/>
  <c r="R6" i="67" s="1"/>
  <c r="Q2" i="67"/>
  <c r="Q4" i="67" s="1"/>
  <c r="Q6" i="67" s="1"/>
  <c r="P2" i="67"/>
  <c r="P4" i="67" s="1"/>
  <c r="P6" i="67" s="1"/>
  <c r="O2" i="67"/>
  <c r="O4" i="67" s="1"/>
  <c r="O6" i="67" s="1"/>
  <c r="N2" i="67"/>
  <c r="N4" i="67" s="1"/>
  <c r="N6" i="67" s="1"/>
  <c r="M2" i="67"/>
  <c r="M4" i="67" s="1"/>
  <c r="M6" i="67" s="1"/>
  <c r="L2" i="67"/>
  <c r="L4" i="67" s="1"/>
  <c r="L6" i="67" s="1"/>
  <c r="K2" i="67"/>
  <c r="K4" i="67" s="1"/>
  <c r="K6" i="67" s="1"/>
  <c r="J2" i="67"/>
  <c r="J4" i="67" s="1"/>
  <c r="J6" i="67" s="1"/>
  <c r="I2" i="67"/>
  <c r="I4" i="67" s="1"/>
  <c r="I6" i="67" s="1"/>
  <c r="H2" i="67"/>
  <c r="H4" i="67" s="1"/>
  <c r="H6" i="67" s="1"/>
  <c r="G2" i="67"/>
  <c r="G4" i="67" s="1"/>
  <c r="G6" i="67" s="1"/>
  <c r="F2" i="67"/>
  <c r="F4" i="67" s="1"/>
  <c r="F6" i="67" s="1"/>
  <c r="E2" i="67"/>
  <c r="E4" i="67" s="1"/>
  <c r="E6" i="67" s="1"/>
  <c r="D2" i="67"/>
  <c r="D4" i="67" s="1"/>
  <c r="D6" i="67" s="1"/>
  <c r="C2" i="67"/>
  <c r="X4" i="66"/>
  <c r="X6" i="66" s="1"/>
  <c r="X2" i="66"/>
  <c r="T2" i="66"/>
  <c r="T4" i="66" s="1"/>
  <c r="T6" i="66" s="1"/>
  <c r="S2" i="66"/>
  <c r="S4" i="66" s="1"/>
  <c r="S6" i="66" s="1"/>
  <c r="R2" i="66"/>
  <c r="R4" i="66" s="1"/>
  <c r="R6" i="66" s="1"/>
  <c r="Q2" i="66"/>
  <c r="Q4" i="66" s="1"/>
  <c r="Q6" i="66" s="1"/>
  <c r="P2" i="66"/>
  <c r="P4" i="66" s="1"/>
  <c r="P6" i="66" s="1"/>
  <c r="O2" i="66"/>
  <c r="O4" i="66" s="1"/>
  <c r="O6" i="66" s="1"/>
  <c r="N2" i="66"/>
  <c r="N4" i="66" s="1"/>
  <c r="N6" i="66" s="1"/>
  <c r="M2" i="66"/>
  <c r="M4" i="66" s="1"/>
  <c r="M6" i="66" s="1"/>
  <c r="L2" i="66"/>
  <c r="L4" i="66" s="1"/>
  <c r="L6" i="66" s="1"/>
  <c r="K2" i="66"/>
  <c r="K4" i="66" s="1"/>
  <c r="K6" i="66" s="1"/>
  <c r="J2" i="66"/>
  <c r="J4" i="66" s="1"/>
  <c r="J6" i="66" s="1"/>
  <c r="I2" i="66"/>
  <c r="I4" i="66" s="1"/>
  <c r="I6" i="66" s="1"/>
  <c r="H2" i="66"/>
  <c r="H4" i="66" s="1"/>
  <c r="H6" i="66" s="1"/>
  <c r="G2" i="66"/>
  <c r="G4" i="66" s="1"/>
  <c r="G6" i="66" s="1"/>
  <c r="F2" i="66"/>
  <c r="F4" i="66" s="1"/>
  <c r="F6" i="66" s="1"/>
  <c r="E2" i="66"/>
  <c r="E4" i="66" s="1"/>
  <c r="E6" i="66" s="1"/>
  <c r="D2" i="66"/>
  <c r="C2" i="66"/>
  <c r="C4" i="66" s="1"/>
  <c r="X4" i="65"/>
  <c r="X6" i="65" s="1"/>
  <c r="X2" i="65"/>
  <c r="T2" i="65"/>
  <c r="T4" i="65" s="1"/>
  <c r="T6" i="65" s="1"/>
  <c r="S2" i="65"/>
  <c r="S4" i="65" s="1"/>
  <c r="S6" i="65" s="1"/>
  <c r="R2" i="65"/>
  <c r="R4" i="65" s="1"/>
  <c r="R6" i="65" s="1"/>
  <c r="Q2" i="65"/>
  <c r="Q4" i="65" s="1"/>
  <c r="Q6" i="65" s="1"/>
  <c r="P2" i="65"/>
  <c r="P4" i="65" s="1"/>
  <c r="P6" i="65" s="1"/>
  <c r="O2" i="65"/>
  <c r="O4" i="65" s="1"/>
  <c r="O6" i="65" s="1"/>
  <c r="N2" i="65"/>
  <c r="N4" i="65" s="1"/>
  <c r="N6" i="65" s="1"/>
  <c r="M2" i="65"/>
  <c r="M4" i="65" s="1"/>
  <c r="M6" i="65" s="1"/>
  <c r="L2" i="65"/>
  <c r="L4" i="65" s="1"/>
  <c r="L6" i="65" s="1"/>
  <c r="K2" i="65"/>
  <c r="K4" i="65" s="1"/>
  <c r="K6" i="65" s="1"/>
  <c r="J2" i="65"/>
  <c r="J4" i="65" s="1"/>
  <c r="J6" i="65" s="1"/>
  <c r="I2" i="65"/>
  <c r="I4" i="65" s="1"/>
  <c r="I6" i="65" s="1"/>
  <c r="H2" i="65"/>
  <c r="H4" i="65" s="1"/>
  <c r="H6" i="65" s="1"/>
  <c r="G2" i="65"/>
  <c r="G4" i="65" s="1"/>
  <c r="G6" i="65" s="1"/>
  <c r="F2" i="65"/>
  <c r="F4" i="65" s="1"/>
  <c r="F6" i="65" s="1"/>
  <c r="E2" i="65"/>
  <c r="E4" i="65" s="1"/>
  <c r="E6" i="65" s="1"/>
  <c r="D2" i="65"/>
  <c r="D4" i="65" s="1"/>
  <c r="D6" i="65" s="1"/>
  <c r="C2" i="65"/>
  <c r="C4" i="65" s="1"/>
  <c r="X4" i="64"/>
  <c r="X6" i="64" s="1"/>
  <c r="X2" i="64"/>
  <c r="T2" i="64"/>
  <c r="T4" i="64" s="1"/>
  <c r="T6" i="64" s="1"/>
  <c r="S2" i="64"/>
  <c r="S4" i="64" s="1"/>
  <c r="S6" i="64" s="1"/>
  <c r="R2" i="64"/>
  <c r="R4" i="64" s="1"/>
  <c r="R6" i="64" s="1"/>
  <c r="Q2" i="64"/>
  <c r="Q4" i="64" s="1"/>
  <c r="Q6" i="64" s="1"/>
  <c r="P2" i="64"/>
  <c r="P4" i="64" s="1"/>
  <c r="P6" i="64" s="1"/>
  <c r="O2" i="64"/>
  <c r="O4" i="64" s="1"/>
  <c r="O6" i="64" s="1"/>
  <c r="N2" i="64"/>
  <c r="N4" i="64" s="1"/>
  <c r="N6" i="64" s="1"/>
  <c r="M2" i="64"/>
  <c r="M4" i="64" s="1"/>
  <c r="M6" i="64" s="1"/>
  <c r="L2" i="64"/>
  <c r="L4" i="64" s="1"/>
  <c r="L6" i="64" s="1"/>
  <c r="K2" i="64"/>
  <c r="K4" i="64" s="1"/>
  <c r="K6" i="64" s="1"/>
  <c r="J2" i="64"/>
  <c r="J4" i="64" s="1"/>
  <c r="J6" i="64" s="1"/>
  <c r="I2" i="64"/>
  <c r="I4" i="64" s="1"/>
  <c r="I6" i="64" s="1"/>
  <c r="H2" i="64"/>
  <c r="H4" i="64" s="1"/>
  <c r="H6" i="64" s="1"/>
  <c r="G2" i="64"/>
  <c r="G4" i="64" s="1"/>
  <c r="G6" i="64" s="1"/>
  <c r="F2" i="64"/>
  <c r="F4" i="64" s="1"/>
  <c r="F6" i="64" s="1"/>
  <c r="E2" i="64"/>
  <c r="D2" i="64"/>
  <c r="D4" i="64" s="1"/>
  <c r="D6" i="64" s="1"/>
  <c r="C2" i="64"/>
  <c r="C4" i="64" s="1"/>
  <c r="X4" i="63"/>
  <c r="X6" i="63" s="1"/>
  <c r="P4" i="63"/>
  <c r="P6" i="63" s="1"/>
  <c r="X2" i="63"/>
  <c r="T2" i="63"/>
  <c r="T4" i="63" s="1"/>
  <c r="T6" i="63" s="1"/>
  <c r="T8" i="63" s="1"/>
  <c r="S2" i="63"/>
  <c r="S4" i="63" s="1"/>
  <c r="S6" i="63" s="1"/>
  <c r="R2" i="63"/>
  <c r="R4" i="63" s="1"/>
  <c r="R6" i="63" s="1"/>
  <c r="Q2" i="63"/>
  <c r="Q4" i="63" s="1"/>
  <c r="Q6" i="63" s="1"/>
  <c r="P2" i="63"/>
  <c r="O2" i="63"/>
  <c r="O4" i="63" s="1"/>
  <c r="O6" i="63" s="1"/>
  <c r="N2" i="63"/>
  <c r="N4" i="63" s="1"/>
  <c r="N6" i="63" s="1"/>
  <c r="M2" i="63"/>
  <c r="M4" i="63" s="1"/>
  <c r="M6" i="63" s="1"/>
  <c r="L2" i="63"/>
  <c r="L4" i="63" s="1"/>
  <c r="L6" i="63" s="1"/>
  <c r="K2" i="63"/>
  <c r="K4" i="63" s="1"/>
  <c r="K6" i="63" s="1"/>
  <c r="J2" i="63"/>
  <c r="J4" i="63" s="1"/>
  <c r="J6" i="63" s="1"/>
  <c r="I2" i="63"/>
  <c r="I4" i="63" s="1"/>
  <c r="I6" i="63" s="1"/>
  <c r="H2" i="63"/>
  <c r="H4" i="63" s="1"/>
  <c r="H6" i="63" s="1"/>
  <c r="G2" i="63"/>
  <c r="G4" i="63" s="1"/>
  <c r="G6" i="63" s="1"/>
  <c r="F2" i="63"/>
  <c r="F4" i="63" s="1"/>
  <c r="F6" i="63" s="1"/>
  <c r="E2" i="63"/>
  <c r="E4" i="63" s="1"/>
  <c r="E6" i="63" s="1"/>
  <c r="D2" i="63"/>
  <c r="D4" i="63" s="1"/>
  <c r="D6" i="63" s="1"/>
  <c r="C2" i="63"/>
  <c r="C4" i="63" s="1"/>
  <c r="C6" i="63" s="1"/>
  <c r="D6" i="62"/>
  <c r="X4" i="62"/>
  <c r="X6" i="62" s="1"/>
  <c r="E4" i="62"/>
  <c r="E6" i="62" s="1"/>
  <c r="X2" i="62"/>
  <c r="T2" i="62"/>
  <c r="T4" i="62" s="1"/>
  <c r="T6" i="62" s="1"/>
  <c r="S2" i="62"/>
  <c r="S4" i="62" s="1"/>
  <c r="S6" i="62" s="1"/>
  <c r="R2" i="62"/>
  <c r="R4" i="62" s="1"/>
  <c r="R6" i="62" s="1"/>
  <c r="Q2" i="62"/>
  <c r="Q4" i="62" s="1"/>
  <c r="Q6" i="62" s="1"/>
  <c r="P2" i="62"/>
  <c r="P4" i="62" s="1"/>
  <c r="P6" i="62" s="1"/>
  <c r="O2" i="62"/>
  <c r="O4" i="62" s="1"/>
  <c r="O6" i="62" s="1"/>
  <c r="N2" i="62"/>
  <c r="N4" i="62" s="1"/>
  <c r="N6" i="62" s="1"/>
  <c r="M2" i="62"/>
  <c r="M4" i="62" s="1"/>
  <c r="M6" i="62" s="1"/>
  <c r="L2" i="62"/>
  <c r="L4" i="62" s="1"/>
  <c r="L6" i="62" s="1"/>
  <c r="L8" i="62" s="1"/>
  <c r="K2" i="62"/>
  <c r="K4" i="62" s="1"/>
  <c r="K6" i="62" s="1"/>
  <c r="J2" i="62"/>
  <c r="J4" i="62" s="1"/>
  <c r="J6" i="62" s="1"/>
  <c r="I2" i="62"/>
  <c r="I4" i="62" s="1"/>
  <c r="I6" i="62" s="1"/>
  <c r="H2" i="62"/>
  <c r="H4" i="62" s="1"/>
  <c r="H6" i="62" s="1"/>
  <c r="G2" i="62"/>
  <c r="G4" i="62" s="1"/>
  <c r="G6" i="62" s="1"/>
  <c r="F2" i="62"/>
  <c r="F4" i="62" s="1"/>
  <c r="F6" i="62" s="1"/>
  <c r="E2" i="62"/>
  <c r="D2" i="62"/>
  <c r="D4" i="62" s="1"/>
  <c r="C2" i="62"/>
  <c r="X4" i="61"/>
  <c r="X6" i="61" s="1"/>
  <c r="X2" i="61"/>
  <c r="T2" i="61"/>
  <c r="T4" i="61" s="1"/>
  <c r="T6" i="61" s="1"/>
  <c r="S2" i="61"/>
  <c r="S4" i="61" s="1"/>
  <c r="S6" i="61" s="1"/>
  <c r="R2" i="61"/>
  <c r="R4" i="61" s="1"/>
  <c r="R6" i="61" s="1"/>
  <c r="Q2" i="61"/>
  <c r="Q4" i="61" s="1"/>
  <c r="Q6" i="61" s="1"/>
  <c r="P2" i="61"/>
  <c r="P4" i="61" s="1"/>
  <c r="P6" i="61" s="1"/>
  <c r="O2" i="61"/>
  <c r="O4" i="61" s="1"/>
  <c r="O6" i="61" s="1"/>
  <c r="N2" i="61"/>
  <c r="N4" i="61" s="1"/>
  <c r="N6" i="61" s="1"/>
  <c r="M2" i="61"/>
  <c r="M4" i="61" s="1"/>
  <c r="M6" i="61" s="1"/>
  <c r="L2" i="61"/>
  <c r="L4" i="61" s="1"/>
  <c r="L6" i="61" s="1"/>
  <c r="K2" i="61"/>
  <c r="K4" i="61" s="1"/>
  <c r="K6" i="61" s="1"/>
  <c r="J2" i="61"/>
  <c r="J4" i="61" s="1"/>
  <c r="J6" i="61" s="1"/>
  <c r="I2" i="61"/>
  <c r="I4" i="61" s="1"/>
  <c r="I6" i="61" s="1"/>
  <c r="H2" i="61"/>
  <c r="H4" i="61" s="1"/>
  <c r="H6" i="61" s="1"/>
  <c r="G2" i="61"/>
  <c r="G4" i="61" s="1"/>
  <c r="G6" i="61" s="1"/>
  <c r="F2" i="61"/>
  <c r="F4" i="61" s="1"/>
  <c r="F6" i="61" s="1"/>
  <c r="E2" i="61"/>
  <c r="E4" i="61" s="1"/>
  <c r="E6" i="61" s="1"/>
  <c r="D2" i="61"/>
  <c r="D4" i="61" s="1"/>
  <c r="D6" i="61" s="1"/>
  <c r="C2" i="61"/>
  <c r="X4" i="60"/>
  <c r="X6" i="60" s="1"/>
  <c r="C4" i="60"/>
  <c r="C6" i="60" s="1"/>
  <c r="X2" i="60"/>
  <c r="T2" i="60"/>
  <c r="T4" i="60" s="1"/>
  <c r="T6" i="60" s="1"/>
  <c r="S2" i="60"/>
  <c r="S4" i="60" s="1"/>
  <c r="S6" i="60" s="1"/>
  <c r="R2" i="60"/>
  <c r="R4" i="60" s="1"/>
  <c r="R6" i="60" s="1"/>
  <c r="Q2" i="60"/>
  <c r="Q4" i="60" s="1"/>
  <c r="Q6" i="60" s="1"/>
  <c r="P2" i="60"/>
  <c r="P4" i="60" s="1"/>
  <c r="P6" i="60" s="1"/>
  <c r="O2" i="60"/>
  <c r="O4" i="60" s="1"/>
  <c r="O6" i="60" s="1"/>
  <c r="N2" i="60"/>
  <c r="N4" i="60" s="1"/>
  <c r="N6" i="60" s="1"/>
  <c r="M2" i="60"/>
  <c r="M4" i="60" s="1"/>
  <c r="M6" i="60" s="1"/>
  <c r="L2" i="60"/>
  <c r="L4" i="60" s="1"/>
  <c r="L6" i="60" s="1"/>
  <c r="K2" i="60"/>
  <c r="K4" i="60" s="1"/>
  <c r="K6" i="60" s="1"/>
  <c r="J2" i="60"/>
  <c r="J4" i="60" s="1"/>
  <c r="J6" i="60" s="1"/>
  <c r="I2" i="60"/>
  <c r="I4" i="60" s="1"/>
  <c r="I6" i="60" s="1"/>
  <c r="H2" i="60"/>
  <c r="H4" i="60" s="1"/>
  <c r="H6" i="60" s="1"/>
  <c r="G2" i="60"/>
  <c r="G4" i="60" s="1"/>
  <c r="G6" i="60" s="1"/>
  <c r="F2" i="60"/>
  <c r="F4" i="60" s="1"/>
  <c r="F6" i="60" s="1"/>
  <c r="E2" i="60"/>
  <c r="E4" i="60" s="1"/>
  <c r="E6" i="60" s="1"/>
  <c r="D2" i="60"/>
  <c r="D4" i="60" s="1"/>
  <c r="D6" i="60" s="1"/>
  <c r="C2" i="60"/>
  <c r="X4" i="59"/>
  <c r="X6" i="59" s="1"/>
  <c r="C4" i="59"/>
  <c r="C6" i="59" s="1"/>
  <c r="X2" i="59"/>
  <c r="T2" i="59"/>
  <c r="T4" i="59" s="1"/>
  <c r="T6" i="59" s="1"/>
  <c r="S2" i="59"/>
  <c r="S4" i="59" s="1"/>
  <c r="S6" i="59" s="1"/>
  <c r="S8" i="59" s="1"/>
  <c r="R2" i="59"/>
  <c r="R4" i="59" s="1"/>
  <c r="R6" i="59" s="1"/>
  <c r="Q2" i="59"/>
  <c r="Q4" i="59" s="1"/>
  <c r="Q6" i="59" s="1"/>
  <c r="P2" i="59"/>
  <c r="P4" i="59" s="1"/>
  <c r="P6" i="59" s="1"/>
  <c r="O2" i="59"/>
  <c r="O4" i="59" s="1"/>
  <c r="O6" i="59" s="1"/>
  <c r="N2" i="59"/>
  <c r="N4" i="59" s="1"/>
  <c r="N6" i="59" s="1"/>
  <c r="M2" i="59"/>
  <c r="M4" i="59" s="1"/>
  <c r="M6" i="59" s="1"/>
  <c r="L2" i="59"/>
  <c r="L4" i="59" s="1"/>
  <c r="L6" i="59" s="1"/>
  <c r="K2" i="59"/>
  <c r="K4" i="59" s="1"/>
  <c r="K6" i="59" s="1"/>
  <c r="J2" i="59"/>
  <c r="J4" i="59" s="1"/>
  <c r="J6" i="59" s="1"/>
  <c r="I2" i="59"/>
  <c r="I4" i="59" s="1"/>
  <c r="I6" i="59" s="1"/>
  <c r="H2" i="59"/>
  <c r="H4" i="59" s="1"/>
  <c r="H6" i="59" s="1"/>
  <c r="G2" i="59"/>
  <c r="G4" i="59" s="1"/>
  <c r="G6" i="59" s="1"/>
  <c r="F2" i="59"/>
  <c r="F4" i="59" s="1"/>
  <c r="F6" i="59" s="1"/>
  <c r="E2" i="59"/>
  <c r="E4" i="59" s="1"/>
  <c r="E6" i="59" s="1"/>
  <c r="D2" i="59"/>
  <c r="C2" i="59"/>
  <c r="X4" i="58"/>
  <c r="X6" i="58" s="1"/>
  <c r="X2" i="58"/>
  <c r="T2" i="58"/>
  <c r="T4" i="58" s="1"/>
  <c r="T6" i="58" s="1"/>
  <c r="S2" i="58"/>
  <c r="S4" i="58" s="1"/>
  <c r="S6" i="58" s="1"/>
  <c r="R2" i="58"/>
  <c r="R4" i="58" s="1"/>
  <c r="R6" i="58" s="1"/>
  <c r="Q2" i="58"/>
  <c r="Q4" i="58" s="1"/>
  <c r="Q6" i="58" s="1"/>
  <c r="P2" i="58"/>
  <c r="P4" i="58" s="1"/>
  <c r="P6" i="58" s="1"/>
  <c r="O2" i="58"/>
  <c r="O4" i="58" s="1"/>
  <c r="O6" i="58" s="1"/>
  <c r="N2" i="58"/>
  <c r="N4" i="58" s="1"/>
  <c r="N6" i="58" s="1"/>
  <c r="M2" i="58"/>
  <c r="M4" i="58" s="1"/>
  <c r="M6" i="58" s="1"/>
  <c r="L2" i="58"/>
  <c r="L4" i="58" s="1"/>
  <c r="L6" i="58" s="1"/>
  <c r="K2" i="58"/>
  <c r="K4" i="58" s="1"/>
  <c r="K6" i="58" s="1"/>
  <c r="J2" i="58"/>
  <c r="J4" i="58" s="1"/>
  <c r="J6" i="58" s="1"/>
  <c r="I2" i="58"/>
  <c r="I4" i="58" s="1"/>
  <c r="I6" i="58" s="1"/>
  <c r="H2" i="58"/>
  <c r="H4" i="58" s="1"/>
  <c r="H6" i="58" s="1"/>
  <c r="G2" i="58"/>
  <c r="G4" i="58" s="1"/>
  <c r="G6" i="58" s="1"/>
  <c r="F2" i="58"/>
  <c r="F4" i="58" s="1"/>
  <c r="F6" i="58" s="1"/>
  <c r="E2" i="58"/>
  <c r="E4" i="58" s="1"/>
  <c r="E6" i="58" s="1"/>
  <c r="D2" i="58"/>
  <c r="D4" i="58" s="1"/>
  <c r="D6" i="58" s="1"/>
  <c r="C2" i="58"/>
  <c r="X4" i="57"/>
  <c r="X6" i="57" s="1"/>
  <c r="D4" i="57"/>
  <c r="D6" i="57" s="1"/>
  <c r="C4" i="57"/>
  <c r="C6" i="57" s="1"/>
  <c r="X2" i="57"/>
  <c r="T2" i="57"/>
  <c r="T4" i="57" s="1"/>
  <c r="T6" i="57" s="1"/>
  <c r="S2" i="57"/>
  <c r="S4" i="57" s="1"/>
  <c r="S6" i="57" s="1"/>
  <c r="R2" i="57"/>
  <c r="R4" i="57" s="1"/>
  <c r="R6" i="57" s="1"/>
  <c r="Q2" i="57"/>
  <c r="Q4" i="57" s="1"/>
  <c r="Q6" i="57" s="1"/>
  <c r="P2" i="57"/>
  <c r="P4" i="57" s="1"/>
  <c r="P6" i="57" s="1"/>
  <c r="O2" i="57"/>
  <c r="O4" i="57" s="1"/>
  <c r="O6" i="57" s="1"/>
  <c r="N2" i="57"/>
  <c r="N4" i="57" s="1"/>
  <c r="N6" i="57" s="1"/>
  <c r="M2" i="57"/>
  <c r="M4" i="57" s="1"/>
  <c r="M6" i="57" s="1"/>
  <c r="L2" i="57"/>
  <c r="L4" i="57" s="1"/>
  <c r="L6" i="57" s="1"/>
  <c r="K2" i="57"/>
  <c r="K4" i="57" s="1"/>
  <c r="K6" i="57" s="1"/>
  <c r="J2" i="57"/>
  <c r="J4" i="57" s="1"/>
  <c r="J6" i="57" s="1"/>
  <c r="I2" i="57"/>
  <c r="I4" i="57" s="1"/>
  <c r="I6" i="57" s="1"/>
  <c r="H2" i="57"/>
  <c r="H4" i="57" s="1"/>
  <c r="H6" i="57" s="1"/>
  <c r="G2" i="57"/>
  <c r="G4" i="57" s="1"/>
  <c r="G6" i="57" s="1"/>
  <c r="F2" i="57"/>
  <c r="F4" i="57" s="1"/>
  <c r="F6" i="57" s="1"/>
  <c r="E2" i="57"/>
  <c r="E4" i="57" s="1"/>
  <c r="D2" i="57"/>
  <c r="C2" i="57"/>
  <c r="X4" i="56"/>
  <c r="X6" i="56" s="1"/>
  <c r="R4" i="56"/>
  <c r="R6" i="56" s="1"/>
  <c r="X2" i="56"/>
  <c r="T2" i="56"/>
  <c r="T4" i="56" s="1"/>
  <c r="T6" i="56" s="1"/>
  <c r="S2" i="56"/>
  <c r="S4" i="56" s="1"/>
  <c r="S6" i="56" s="1"/>
  <c r="R2" i="56"/>
  <c r="Q2" i="56"/>
  <c r="Q4" i="56" s="1"/>
  <c r="Q6" i="56" s="1"/>
  <c r="P2" i="56"/>
  <c r="P4" i="56" s="1"/>
  <c r="P6" i="56" s="1"/>
  <c r="O2" i="56"/>
  <c r="O4" i="56" s="1"/>
  <c r="O6" i="56" s="1"/>
  <c r="N2" i="56"/>
  <c r="N4" i="56" s="1"/>
  <c r="N6" i="56" s="1"/>
  <c r="M2" i="56"/>
  <c r="M4" i="56" s="1"/>
  <c r="M6" i="56" s="1"/>
  <c r="L2" i="56"/>
  <c r="L4" i="56" s="1"/>
  <c r="L6" i="56" s="1"/>
  <c r="K2" i="56"/>
  <c r="K4" i="56" s="1"/>
  <c r="K6" i="56" s="1"/>
  <c r="J2" i="56"/>
  <c r="J4" i="56" s="1"/>
  <c r="J6" i="56" s="1"/>
  <c r="I2" i="56"/>
  <c r="I4" i="56" s="1"/>
  <c r="I6" i="56" s="1"/>
  <c r="H2" i="56"/>
  <c r="H4" i="56" s="1"/>
  <c r="H6" i="56" s="1"/>
  <c r="G2" i="56"/>
  <c r="G4" i="56" s="1"/>
  <c r="G6" i="56" s="1"/>
  <c r="F2" i="56"/>
  <c r="F4" i="56" s="1"/>
  <c r="F6" i="56" s="1"/>
  <c r="E2" i="56"/>
  <c r="E4" i="56" s="1"/>
  <c r="E6" i="56" s="1"/>
  <c r="D2" i="56"/>
  <c r="D4" i="56" s="1"/>
  <c r="D6" i="56" s="1"/>
  <c r="C2" i="56"/>
  <c r="X4" i="55"/>
  <c r="X6" i="55" s="1"/>
  <c r="X2" i="55"/>
  <c r="T2" i="55"/>
  <c r="T4" i="55" s="1"/>
  <c r="T6" i="55" s="1"/>
  <c r="S2" i="55"/>
  <c r="S4" i="55" s="1"/>
  <c r="S6" i="55" s="1"/>
  <c r="R2" i="55"/>
  <c r="R4" i="55" s="1"/>
  <c r="R6" i="55" s="1"/>
  <c r="Q2" i="55"/>
  <c r="Q4" i="55" s="1"/>
  <c r="Q6" i="55" s="1"/>
  <c r="P2" i="55"/>
  <c r="P4" i="55" s="1"/>
  <c r="P6" i="55" s="1"/>
  <c r="O2" i="55"/>
  <c r="O4" i="55" s="1"/>
  <c r="O6" i="55" s="1"/>
  <c r="N2" i="55"/>
  <c r="N4" i="55" s="1"/>
  <c r="N6" i="55" s="1"/>
  <c r="M2" i="55"/>
  <c r="M4" i="55" s="1"/>
  <c r="M6" i="55" s="1"/>
  <c r="L2" i="55"/>
  <c r="L4" i="55" s="1"/>
  <c r="L6" i="55" s="1"/>
  <c r="K2" i="55"/>
  <c r="K4" i="55" s="1"/>
  <c r="K6" i="55" s="1"/>
  <c r="J2" i="55"/>
  <c r="J4" i="55" s="1"/>
  <c r="J6" i="55" s="1"/>
  <c r="I2" i="55"/>
  <c r="I4" i="55" s="1"/>
  <c r="I6" i="55" s="1"/>
  <c r="H2" i="55"/>
  <c r="H4" i="55" s="1"/>
  <c r="H6" i="55" s="1"/>
  <c r="G2" i="55"/>
  <c r="G4" i="55" s="1"/>
  <c r="G6" i="55" s="1"/>
  <c r="F2" i="55"/>
  <c r="F4" i="55" s="1"/>
  <c r="F6" i="55" s="1"/>
  <c r="E2" i="55"/>
  <c r="E4" i="55" s="1"/>
  <c r="E6" i="55" s="1"/>
  <c r="D2" i="55"/>
  <c r="D4" i="55" s="1"/>
  <c r="D6" i="55" s="1"/>
  <c r="C2" i="55"/>
  <c r="C4" i="55" s="1"/>
  <c r="X4" i="54"/>
  <c r="X6" i="54" s="1"/>
  <c r="Q4" i="54"/>
  <c r="Q6" i="54" s="1"/>
  <c r="E4" i="54"/>
  <c r="E6" i="54" s="1"/>
  <c r="X2" i="54"/>
  <c r="T2" i="54"/>
  <c r="T4" i="54" s="1"/>
  <c r="T6" i="54" s="1"/>
  <c r="S2" i="54"/>
  <c r="S4" i="54" s="1"/>
  <c r="S6" i="54" s="1"/>
  <c r="R2" i="54"/>
  <c r="R4" i="54" s="1"/>
  <c r="R6" i="54" s="1"/>
  <c r="Q2" i="54"/>
  <c r="P2" i="54"/>
  <c r="P4" i="54" s="1"/>
  <c r="P6" i="54" s="1"/>
  <c r="O2" i="54"/>
  <c r="O4" i="54" s="1"/>
  <c r="O6" i="54" s="1"/>
  <c r="N2" i="54"/>
  <c r="N4" i="54" s="1"/>
  <c r="N6" i="54" s="1"/>
  <c r="M2" i="54"/>
  <c r="M4" i="54" s="1"/>
  <c r="M6" i="54" s="1"/>
  <c r="L2" i="54"/>
  <c r="L4" i="54" s="1"/>
  <c r="L6" i="54" s="1"/>
  <c r="K2" i="54"/>
  <c r="K4" i="54" s="1"/>
  <c r="K6" i="54" s="1"/>
  <c r="J2" i="54"/>
  <c r="J4" i="54" s="1"/>
  <c r="J6" i="54" s="1"/>
  <c r="I2" i="54"/>
  <c r="I4" i="54" s="1"/>
  <c r="I6" i="54" s="1"/>
  <c r="H2" i="54"/>
  <c r="H4" i="54" s="1"/>
  <c r="H6" i="54" s="1"/>
  <c r="G2" i="54"/>
  <c r="G4" i="54" s="1"/>
  <c r="G6" i="54" s="1"/>
  <c r="F2" i="54"/>
  <c r="F4" i="54" s="1"/>
  <c r="F6" i="54" s="1"/>
  <c r="E2" i="54"/>
  <c r="D2" i="54"/>
  <c r="D4" i="54" s="1"/>
  <c r="D6" i="54" s="1"/>
  <c r="C2" i="54"/>
  <c r="X4" i="53"/>
  <c r="X6" i="53" s="1"/>
  <c r="X2" i="53"/>
  <c r="T2" i="53"/>
  <c r="T4" i="53" s="1"/>
  <c r="T6" i="53" s="1"/>
  <c r="S2" i="53"/>
  <c r="S4" i="53" s="1"/>
  <c r="S6" i="53" s="1"/>
  <c r="R2" i="53"/>
  <c r="R4" i="53" s="1"/>
  <c r="R6" i="53" s="1"/>
  <c r="Q2" i="53"/>
  <c r="Q4" i="53" s="1"/>
  <c r="Q6" i="53" s="1"/>
  <c r="P2" i="53"/>
  <c r="P4" i="53" s="1"/>
  <c r="P6" i="53" s="1"/>
  <c r="O2" i="53"/>
  <c r="O4" i="53" s="1"/>
  <c r="O6" i="53" s="1"/>
  <c r="N2" i="53"/>
  <c r="N4" i="53" s="1"/>
  <c r="N6" i="53" s="1"/>
  <c r="M2" i="53"/>
  <c r="M4" i="53" s="1"/>
  <c r="M6" i="53" s="1"/>
  <c r="L2" i="53"/>
  <c r="L4" i="53" s="1"/>
  <c r="L6" i="53" s="1"/>
  <c r="K2" i="53"/>
  <c r="K4" i="53" s="1"/>
  <c r="K6" i="53" s="1"/>
  <c r="J2" i="53"/>
  <c r="J4" i="53" s="1"/>
  <c r="J6" i="53" s="1"/>
  <c r="I2" i="53"/>
  <c r="I4" i="53" s="1"/>
  <c r="I6" i="53" s="1"/>
  <c r="H2" i="53"/>
  <c r="H4" i="53" s="1"/>
  <c r="H6" i="53" s="1"/>
  <c r="G2" i="53"/>
  <c r="G4" i="53" s="1"/>
  <c r="G6" i="53" s="1"/>
  <c r="F2" i="53"/>
  <c r="F4" i="53" s="1"/>
  <c r="F6" i="53" s="1"/>
  <c r="E2" i="53"/>
  <c r="E4" i="53" s="1"/>
  <c r="E6" i="53" s="1"/>
  <c r="D2" i="53"/>
  <c r="D4" i="53" s="1"/>
  <c r="D6" i="53" s="1"/>
  <c r="C2" i="53"/>
  <c r="C4" i="53" s="1"/>
  <c r="C6" i="53" s="1"/>
  <c r="X4" i="52"/>
  <c r="X6" i="52" s="1"/>
  <c r="X2" i="52"/>
  <c r="T2" i="52"/>
  <c r="T4" i="52" s="1"/>
  <c r="T6" i="52" s="1"/>
  <c r="S2" i="52"/>
  <c r="S4" i="52" s="1"/>
  <c r="S6" i="52" s="1"/>
  <c r="R2" i="52"/>
  <c r="R4" i="52" s="1"/>
  <c r="R6" i="52" s="1"/>
  <c r="Q2" i="52"/>
  <c r="Q4" i="52" s="1"/>
  <c r="Q6" i="52" s="1"/>
  <c r="P2" i="52"/>
  <c r="P4" i="52" s="1"/>
  <c r="P6" i="52" s="1"/>
  <c r="O2" i="52"/>
  <c r="O4" i="52" s="1"/>
  <c r="O6" i="52" s="1"/>
  <c r="N2" i="52"/>
  <c r="N4" i="52" s="1"/>
  <c r="N6" i="52" s="1"/>
  <c r="M2" i="52"/>
  <c r="M4" i="52" s="1"/>
  <c r="M6" i="52" s="1"/>
  <c r="L2" i="52"/>
  <c r="L4" i="52" s="1"/>
  <c r="L6" i="52" s="1"/>
  <c r="K2" i="52"/>
  <c r="K4" i="52" s="1"/>
  <c r="K6" i="52" s="1"/>
  <c r="J2" i="52"/>
  <c r="J4" i="52" s="1"/>
  <c r="J6" i="52" s="1"/>
  <c r="I2" i="52"/>
  <c r="I4" i="52" s="1"/>
  <c r="I6" i="52" s="1"/>
  <c r="H2" i="52"/>
  <c r="H4" i="52" s="1"/>
  <c r="H6" i="52" s="1"/>
  <c r="G2" i="52"/>
  <c r="G4" i="52" s="1"/>
  <c r="G6" i="52" s="1"/>
  <c r="F2" i="52"/>
  <c r="F4" i="52" s="1"/>
  <c r="F6" i="52" s="1"/>
  <c r="E2" i="52"/>
  <c r="E4" i="52" s="1"/>
  <c r="E6" i="52" s="1"/>
  <c r="D2" i="52"/>
  <c r="D4" i="52" s="1"/>
  <c r="D6" i="52" s="1"/>
  <c r="C2" i="52"/>
  <c r="C4" i="52" s="1"/>
  <c r="C6" i="52" s="1"/>
  <c r="X4" i="51"/>
  <c r="X6" i="51" s="1"/>
  <c r="T4" i="51"/>
  <c r="T6" i="51" s="1"/>
  <c r="E4" i="51"/>
  <c r="E6" i="51" s="1"/>
  <c r="X2" i="51"/>
  <c r="T2" i="51"/>
  <c r="S2" i="51"/>
  <c r="S4" i="51" s="1"/>
  <c r="S6" i="51" s="1"/>
  <c r="R2" i="51"/>
  <c r="R4" i="51" s="1"/>
  <c r="R6" i="51" s="1"/>
  <c r="Q2" i="51"/>
  <c r="Q4" i="51" s="1"/>
  <c r="Q6" i="51" s="1"/>
  <c r="P2" i="51"/>
  <c r="P4" i="51" s="1"/>
  <c r="P6" i="51" s="1"/>
  <c r="O2" i="51"/>
  <c r="O4" i="51" s="1"/>
  <c r="O6" i="51" s="1"/>
  <c r="N2" i="51"/>
  <c r="N4" i="51" s="1"/>
  <c r="N6" i="51" s="1"/>
  <c r="M2" i="51"/>
  <c r="M4" i="51" s="1"/>
  <c r="M6" i="51" s="1"/>
  <c r="L2" i="51"/>
  <c r="L4" i="51" s="1"/>
  <c r="L6" i="51" s="1"/>
  <c r="K2" i="51"/>
  <c r="K4" i="51" s="1"/>
  <c r="K6" i="51" s="1"/>
  <c r="J2" i="51"/>
  <c r="J4" i="51" s="1"/>
  <c r="J6" i="51" s="1"/>
  <c r="I2" i="51"/>
  <c r="I4" i="51" s="1"/>
  <c r="I6" i="51" s="1"/>
  <c r="H2" i="51"/>
  <c r="H4" i="51" s="1"/>
  <c r="H6" i="51" s="1"/>
  <c r="G2" i="51"/>
  <c r="G4" i="51" s="1"/>
  <c r="G6" i="51" s="1"/>
  <c r="F2" i="51"/>
  <c r="F4" i="51" s="1"/>
  <c r="F6" i="51" s="1"/>
  <c r="E2" i="51"/>
  <c r="D2" i="51"/>
  <c r="D4" i="51" s="1"/>
  <c r="D6" i="51" s="1"/>
  <c r="C2" i="51"/>
  <c r="X4" i="50"/>
  <c r="X6" i="50" s="1"/>
  <c r="J4" i="50"/>
  <c r="J6" i="50" s="1"/>
  <c r="X2" i="50"/>
  <c r="T2" i="50"/>
  <c r="T4" i="50" s="1"/>
  <c r="T6" i="50" s="1"/>
  <c r="S2" i="50"/>
  <c r="S4" i="50" s="1"/>
  <c r="S6" i="50" s="1"/>
  <c r="R2" i="50"/>
  <c r="R4" i="50" s="1"/>
  <c r="R6" i="50" s="1"/>
  <c r="Q2" i="50"/>
  <c r="Q4" i="50" s="1"/>
  <c r="Q6" i="50" s="1"/>
  <c r="P2" i="50"/>
  <c r="P4" i="50" s="1"/>
  <c r="P6" i="50" s="1"/>
  <c r="O2" i="50"/>
  <c r="O4" i="50" s="1"/>
  <c r="O6" i="50" s="1"/>
  <c r="N2" i="50"/>
  <c r="N4" i="50" s="1"/>
  <c r="N6" i="50" s="1"/>
  <c r="M2" i="50"/>
  <c r="M4" i="50" s="1"/>
  <c r="M6" i="50" s="1"/>
  <c r="L2" i="50"/>
  <c r="L4" i="50" s="1"/>
  <c r="L6" i="50" s="1"/>
  <c r="K2" i="50"/>
  <c r="K4" i="50" s="1"/>
  <c r="K6" i="50" s="1"/>
  <c r="J2" i="50"/>
  <c r="I2" i="50"/>
  <c r="I4" i="50" s="1"/>
  <c r="I6" i="50" s="1"/>
  <c r="H2" i="50"/>
  <c r="H4" i="50" s="1"/>
  <c r="H6" i="50" s="1"/>
  <c r="G2" i="50"/>
  <c r="G4" i="50" s="1"/>
  <c r="G6" i="50" s="1"/>
  <c r="F2" i="50"/>
  <c r="F4" i="50" s="1"/>
  <c r="F6" i="50" s="1"/>
  <c r="E2" i="50"/>
  <c r="E4" i="50" s="1"/>
  <c r="E6" i="50" s="1"/>
  <c r="D2" i="50"/>
  <c r="D4" i="50" s="1"/>
  <c r="D6" i="50" s="1"/>
  <c r="C2" i="50"/>
  <c r="G6" i="49"/>
  <c r="X4" i="49"/>
  <c r="X6" i="49" s="1"/>
  <c r="H4" i="49"/>
  <c r="H6" i="49" s="1"/>
  <c r="D4" i="49"/>
  <c r="D6" i="49" s="1"/>
  <c r="X2" i="49"/>
  <c r="T2" i="49"/>
  <c r="T4" i="49" s="1"/>
  <c r="T6" i="49" s="1"/>
  <c r="S2" i="49"/>
  <c r="S4" i="49" s="1"/>
  <c r="S6" i="49" s="1"/>
  <c r="R2" i="49"/>
  <c r="R4" i="49" s="1"/>
  <c r="R6" i="49" s="1"/>
  <c r="Q2" i="49"/>
  <c r="Q4" i="49" s="1"/>
  <c r="Q6" i="49" s="1"/>
  <c r="P2" i="49"/>
  <c r="P4" i="49" s="1"/>
  <c r="P6" i="49" s="1"/>
  <c r="O2" i="49"/>
  <c r="O4" i="49" s="1"/>
  <c r="O6" i="49" s="1"/>
  <c r="N2" i="49"/>
  <c r="N4" i="49" s="1"/>
  <c r="N6" i="49" s="1"/>
  <c r="M2" i="49"/>
  <c r="M4" i="49" s="1"/>
  <c r="M6" i="49" s="1"/>
  <c r="L2" i="49"/>
  <c r="L4" i="49" s="1"/>
  <c r="L6" i="49" s="1"/>
  <c r="K2" i="49"/>
  <c r="K4" i="49" s="1"/>
  <c r="K6" i="49" s="1"/>
  <c r="J2" i="49"/>
  <c r="J4" i="49" s="1"/>
  <c r="J6" i="49" s="1"/>
  <c r="I2" i="49"/>
  <c r="I4" i="49" s="1"/>
  <c r="I6" i="49" s="1"/>
  <c r="H2" i="49"/>
  <c r="G2" i="49"/>
  <c r="G4" i="49" s="1"/>
  <c r="F2" i="49"/>
  <c r="F4" i="49" s="1"/>
  <c r="F6" i="49" s="1"/>
  <c r="E2" i="49"/>
  <c r="D2" i="49"/>
  <c r="C2" i="49"/>
  <c r="C4" i="49" s="1"/>
  <c r="K6" i="48"/>
  <c r="X4" i="48"/>
  <c r="X6" i="48" s="1"/>
  <c r="H4" i="48"/>
  <c r="H6" i="48" s="1"/>
  <c r="X2" i="48"/>
  <c r="T2" i="48"/>
  <c r="T4" i="48" s="1"/>
  <c r="T6" i="48" s="1"/>
  <c r="S2" i="48"/>
  <c r="S4" i="48" s="1"/>
  <c r="S6" i="48" s="1"/>
  <c r="R2" i="48"/>
  <c r="R4" i="48" s="1"/>
  <c r="R6" i="48" s="1"/>
  <c r="Q2" i="48"/>
  <c r="Q4" i="48" s="1"/>
  <c r="Q6" i="48" s="1"/>
  <c r="P2" i="48"/>
  <c r="P4" i="48" s="1"/>
  <c r="P6" i="48" s="1"/>
  <c r="O2" i="48"/>
  <c r="O4" i="48" s="1"/>
  <c r="O6" i="48" s="1"/>
  <c r="N2" i="48"/>
  <c r="N4" i="48" s="1"/>
  <c r="N6" i="48" s="1"/>
  <c r="M2" i="48"/>
  <c r="M4" i="48" s="1"/>
  <c r="M6" i="48" s="1"/>
  <c r="L2" i="48"/>
  <c r="L4" i="48" s="1"/>
  <c r="L6" i="48" s="1"/>
  <c r="K2" i="48"/>
  <c r="K4" i="48" s="1"/>
  <c r="J2" i="48"/>
  <c r="J4" i="48" s="1"/>
  <c r="J6" i="48" s="1"/>
  <c r="I2" i="48"/>
  <c r="I4" i="48" s="1"/>
  <c r="I6" i="48" s="1"/>
  <c r="H2" i="48"/>
  <c r="G2" i="48"/>
  <c r="G4" i="48" s="1"/>
  <c r="G6" i="48" s="1"/>
  <c r="F2" i="48"/>
  <c r="F4" i="48" s="1"/>
  <c r="F6" i="48" s="1"/>
  <c r="E2" i="48"/>
  <c r="E4" i="48" s="1"/>
  <c r="E6" i="48" s="1"/>
  <c r="D2" i="48"/>
  <c r="D4" i="48" s="1"/>
  <c r="D6" i="48" s="1"/>
  <c r="C2" i="48"/>
  <c r="C4" i="48" s="1"/>
  <c r="C6" i="48" s="1"/>
  <c r="X4" i="47"/>
  <c r="X6" i="47" s="1"/>
  <c r="F4" i="47"/>
  <c r="F6" i="47" s="1"/>
  <c r="X2" i="47"/>
  <c r="T2" i="47"/>
  <c r="T4" i="47" s="1"/>
  <c r="T6" i="47" s="1"/>
  <c r="S2" i="47"/>
  <c r="S4" i="47" s="1"/>
  <c r="S6" i="47" s="1"/>
  <c r="R2" i="47"/>
  <c r="R4" i="47" s="1"/>
  <c r="R6" i="47" s="1"/>
  <c r="Q2" i="47"/>
  <c r="Q4" i="47" s="1"/>
  <c r="Q6" i="47" s="1"/>
  <c r="P2" i="47"/>
  <c r="P4" i="47" s="1"/>
  <c r="P6" i="47" s="1"/>
  <c r="O2" i="47"/>
  <c r="O4" i="47" s="1"/>
  <c r="O6" i="47" s="1"/>
  <c r="N2" i="47"/>
  <c r="N4" i="47" s="1"/>
  <c r="N6" i="47" s="1"/>
  <c r="M2" i="47"/>
  <c r="M4" i="47" s="1"/>
  <c r="M6" i="47" s="1"/>
  <c r="L2" i="47"/>
  <c r="L4" i="47" s="1"/>
  <c r="L6" i="47" s="1"/>
  <c r="K2" i="47"/>
  <c r="K4" i="47" s="1"/>
  <c r="K6" i="47" s="1"/>
  <c r="J2" i="47"/>
  <c r="J4" i="47" s="1"/>
  <c r="J6" i="47" s="1"/>
  <c r="I2" i="47"/>
  <c r="I4" i="47" s="1"/>
  <c r="I6" i="47" s="1"/>
  <c r="H2" i="47"/>
  <c r="H4" i="47" s="1"/>
  <c r="H6" i="47" s="1"/>
  <c r="G2" i="47"/>
  <c r="G4" i="47" s="1"/>
  <c r="G6" i="47" s="1"/>
  <c r="F2" i="47"/>
  <c r="E2" i="47"/>
  <c r="E4" i="47" s="1"/>
  <c r="E6" i="47" s="1"/>
  <c r="D2" i="47"/>
  <c r="D4" i="47" s="1"/>
  <c r="D6" i="47" s="1"/>
  <c r="C2" i="47"/>
  <c r="C4" i="47" s="1"/>
  <c r="C6" i="47" s="1"/>
  <c r="X4" i="46"/>
  <c r="X6" i="46" s="1"/>
  <c r="N4" i="46"/>
  <c r="N6" i="46" s="1"/>
  <c r="X2" i="46"/>
  <c r="T2" i="46"/>
  <c r="T4" i="46" s="1"/>
  <c r="T6" i="46" s="1"/>
  <c r="S2" i="46"/>
  <c r="S4" i="46" s="1"/>
  <c r="S6" i="46" s="1"/>
  <c r="R2" i="46"/>
  <c r="R4" i="46" s="1"/>
  <c r="R6" i="46" s="1"/>
  <c r="Q2" i="46"/>
  <c r="Q4" i="46" s="1"/>
  <c r="Q6" i="46" s="1"/>
  <c r="P2" i="46"/>
  <c r="P4" i="46" s="1"/>
  <c r="P6" i="46" s="1"/>
  <c r="O2" i="46"/>
  <c r="O4" i="46" s="1"/>
  <c r="O6" i="46" s="1"/>
  <c r="N2" i="46"/>
  <c r="M2" i="46"/>
  <c r="M4" i="46" s="1"/>
  <c r="M6" i="46" s="1"/>
  <c r="L2" i="46"/>
  <c r="L4" i="46" s="1"/>
  <c r="L6" i="46" s="1"/>
  <c r="K2" i="46"/>
  <c r="K4" i="46" s="1"/>
  <c r="K6" i="46" s="1"/>
  <c r="J2" i="46"/>
  <c r="J4" i="46" s="1"/>
  <c r="J6" i="46" s="1"/>
  <c r="I2" i="46"/>
  <c r="I4" i="46" s="1"/>
  <c r="I6" i="46" s="1"/>
  <c r="H2" i="46"/>
  <c r="H4" i="46" s="1"/>
  <c r="H6" i="46" s="1"/>
  <c r="G2" i="46"/>
  <c r="G4" i="46" s="1"/>
  <c r="G6" i="46" s="1"/>
  <c r="F2" i="46"/>
  <c r="F4" i="46" s="1"/>
  <c r="F6" i="46" s="1"/>
  <c r="E2" i="46"/>
  <c r="E4" i="46" s="1"/>
  <c r="E6" i="46" s="1"/>
  <c r="D2" i="46"/>
  <c r="D4" i="46" s="1"/>
  <c r="D6" i="46" s="1"/>
  <c r="C2" i="46"/>
  <c r="E6" i="45"/>
  <c r="X4" i="45"/>
  <c r="X6" i="45" s="1"/>
  <c r="I4" i="45"/>
  <c r="I6" i="45" s="1"/>
  <c r="H4" i="45"/>
  <c r="H6" i="45" s="1"/>
  <c r="X2" i="45"/>
  <c r="T2" i="45"/>
  <c r="T4" i="45" s="1"/>
  <c r="T6" i="45" s="1"/>
  <c r="S2" i="45"/>
  <c r="S4" i="45" s="1"/>
  <c r="S6" i="45" s="1"/>
  <c r="R2" i="45"/>
  <c r="R4" i="45" s="1"/>
  <c r="R6" i="45" s="1"/>
  <c r="Q2" i="45"/>
  <c r="Q4" i="45" s="1"/>
  <c r="Q6" i="45" s="1"/>
  <c r="P2" i="45"/>
  <c r="P4" i="45" s="1"/>
  <c r="P6" i="45" s="1"/>
  <c r="O2" i="45"/>
  <c r="O4" i="45" s="1"/>
  <c r="O6" i="45" s="1"/>
  <c r="N2" i="45"/>
  <c r="N4" i="45" s="1"/>
  <c r="N6" i="45" s="1"/>
  <c r="M2" i="45"/>
  <c r="M4" i="45" s="1"/>
  <c r="M6" i="45" s="1"/>
  <c r="L2" i="45"/>
  <c r="L4" i="45" s="1"/>
  <c r="L6" i="45" s="1"/>
  <c r="K2" i="45"/>
  <c r="K4" i="45" s="1"/>
  <c r="K6" i="45" s="1"/>
  <c r="J2" i="45"/>
  <c r="J4" i="45" s="1"/>
  <c r="J6" i="45" s="1"/>
  <c r="I2" i="45"/>
  <c r="H2" i="45"/>
  <c r="G2" i="45"/>
  <c r="G4" i="45" s="1"/>
  <c r="G6" i="45" s="1"/>
  <c r="F2" i="45"/>
  <c r="F4" i="45" s="1"/>
  <c r="F6" i="45" s="1"/>
  <c r="E2" i="45"/>
  <c r="E4" i="45" s="1"/>
  <c r="D2" i="45"/>
  <c r="D4" i="45" s="1"/>
  <c r="D6" i="45" s="1"/>
  <c r="C2" i="45"/>
  <c r="X4" i="44"/>
  <c r="X6" i="44" s="1"/>
  <c r="T4" i="44"/>
  <c r="T6" i="44" s="1"/>
  <c r="P4" i="44"/>
  <c r="P6" i="44" s="1"/>
  <c r="D4" i="44"/>
  <c r="D6" i="44" s="1"/>
  <c r="X2" i="44"/>
  <c r="T2" i="44"/>
  <c r="S2" i="44"/>
  <c r="S4" i="44" s="1"/>
  <c r="S6" i="44" s="1"/>
  <c r="R2" i="44"/>
  <c r="R4" i="44" s="1"/>
  <c r="R6" i="44" s="1"/>
  <c r="Q2" i="44"/>
  <c r="Q4" i="44" s="1"/>
  <c r="Q6" i="44" s="1"/>
  <c r="P2" i="44"/>
  <c r="O2" i="44"/>
  <c r="O4" i="44" s="1"/>
  <c r="O6" i="44" s="1"/>
  <c r="N2" i="44"/>
  <c r="N4" i="44" s="1"/>
  <c r="N6" i="44" s="1"/>
  <c r="M2" i="44"/>
  <c r="M4" i="44" s="1"/>
  <c r="M6" i="44" s="1"/>
  <c r="L2" i="44"/>
  <c r="L4" i="44" s="1"/>
  <c r="L6" i="44" s="1"/>
  <c r="K2" i="44"/>
  <c r="K4" i="44" s="1"/>
  <c r="K6" i="44" s="1"/>
  <c r="J2" i="44"/>
  <c r="J4" i="44" s="1"/>
  <c r="J6" i="44" s="1"/>
  <c r="I2" i="44"/>
  <c r="I4" i="44" s="1"/>
  <c r="I6" i="44" s="1"/>
  <c r="H2" i="44"/>
  <c r="H4" i="44" s="1"/>
  <c r="H6" i="44" s="1"/>
  <c r="G2" i="44"/>
  <c r="G4" i="44" s="1"/>
  <c r="G6" i="44" s="1"/>
  <c r="F2" i="44"/>
  <c r="F4" i="44" s="1"/>
  <c r="F6" i="44" s="1"/>
  <c r="E2" i="44"/>
  <c r="E4" i="44" s="1"/>
  <c r="E6" i="44" s="1"/>
  <c r="D2" i="44"/>
  <c r="C2" i="44"/>
  <c r="C4" i="44" s="1"/>
  <c r="C6" i="44" s="1"/>
  <c r="X4" i="43"/>
  <c r="X6" i="43" s="1"/>
  <c r="N4" i="43"/>
  <c r="N6" i="43" s="1"/>
  <c r="X2" i="43"/>
  <c r="T2" i="43"/>
  <c r="T4" i="43" s="1"/>
  <c r="T6" i="43" s="1"/>
  <c r="S2" i="43"/>
  <c r="S4" i="43" s="1"/>
  <c r="S6" i="43" s="1"/>
  <c r="R2" i="43"/>
  <c r="R4" i="43" s="1"/>
  <c r="R6" i="43" s="1"/>
  <c r="Q2" i="43"/>
  <c r="Q4" i="43" s="1"/>
  <c r="Q6" i="43" s="1"/>
  <c r="P2" i="43"/>
  <c r="P4" i="43" s="1"/>
  <c r="P6" i="43" s="1"/>
  <c r="O2" i="43"/>
  <c r="O4" i="43" s="1"/>
  <c r="O6" i="43" s="1"/>
  <c r="N2" i="43"/>
  <c r="M2" i="43"/>
  <c r="M4" i="43" s="1"/>
  <c r="M6" i="43" s="1"/>
  <c r="L2" i="43"/>
  <c r="L4" i="43" s="1"/>
  <c r="L6" i="43" s="1"/>
  <c r="K2" i="43"/>
  <c r="K4" i="43" s="1"/>
  <c r="K6" i="43" s="1"/>
  <c r="J2" i="43"/>
  <c r="J4" i="43" s="1"/>
  <c r="J6" i="43" s="1"/>
  <c r="I2" i="43"/>
  <c r="I4" i="43" s="1"/>
  <c r="I6" i="43" s="1"/>
  <c r="H2" i="43"/>
  <c r="H4" i="43" s="1"/>
  <c r="H6" i="43" s="1"/>
  <c r="G2" i="43"/>
  <c r="G4" i="43" s="1"/>
  <c r="G6" i="43" s="1"/>
  <c r="F2" i="43"/>
  <c r="F4" i="43" s="1"/>
  <c r="F6" i="43" s="1"/>
  <c r="E2" i="43"/>
  <c r="D2" i="43"/>
  <c r="D4" i="43" s="1"/>
  <c r="D6" i="43" s="1"/>
  <c r="C2" i="43"/>
  <c r="C4" i="43" s="1"/>
  <c r="T6" i="42"/>
  <c r="X4" i="42"/>
  <c r="X6" i="42" s="1"/>
  <c r="M4" i="42"/>
  <c r="M6" i="42" s="1"/>
  <c r="E4" i="42"/>
  <c r="E6" i="42" s="1"/>
  <c r="X2" i="42"/>
  <c r="T2" i="42"/>
  <c r="T4" i="42" s="1"/>
  <c r="S2" i="42"/>
  <c r="S4" i="42" s="1"/>
  <c r="S6" i="42" s="1"/>
  <c r="R2" i="42"/>
  <c r="R4" i="42" s="1"/>
  <c r="R6" i="42" s="1"/>
  <c r="Q2" i="42"/>
  <c r="Q4" i="42" s="1"/>
  <c r="Q6" i="42" s="1"/>
  <c r="P2" i="42"/>
  <c r="P4" i="42" s="1"/>
  <c r="P6" i="42" s="1"/>
  <c r="O2" i="42"/>
  <c r="O4" i="42" s="1"/>
  <c r="O6" i="42" s="1"/>
  <c r="N2" i="42"/>
  <c r="N4" i="42" s="1"/>
  <c r="N6" i="42" s="1"/>
  <c r="M2" i="42"/>
  <c r="L2" i="42"/>
  <c r="L4" i="42" s="1"/>
  <c r="L6" i="42" s="1"/>
  <c r="K2" i="42"/>
  <c r="K4" i="42" s="1"/>
  <c r="K6" i="42" s="1"/>
  <c r="J2" i="42"/>
  <c r="J4" i="42" s="1"/>
  <c r="J6" i="42" s="1"/>
  <c r="I2" i="42"/>
  <c r="I4" i="42" s="1"/>
  <c r="I6" i="42" s="1"/>
  <c r="H2" i="42"/>
  <c r="H4" i="42" s="1"/>
  <c r="H6" i="42" s="1"/>
  <c r="G2" i="42"/>
  <c r="G4" i="42" s="1"/>
  <c r="G6" i="42" s="1"/>
  <c r="F2" i="42"/>
  <c r="F4" i="42" s="1"/>
  <c r="F6" i="42" s="1"/>
  <c r="E2" i="42"/>
  <c r="D2" i="42"/>
  <c r="D4" i="42" s="1"/>
  <c r="D6" i="42" s="1"/>
  <c r="C2" i="42"/>
  <c r="X4" i="41"/>
  <c r="X6" i="41" s="1"/>
  <c r="O4" i="41"/>
  <c r="O6" i="41" s="1"/>
  <c r="F4" i="41"/>
  <c r="F6" i="41" s="1"/>
  <c r="X2" i="41"/>
  <c r="T2" i="41"/>
  <c r="T4" i="41" s="1"/>
  <c r="T6" i="41" s="1"/>
  <c r="S2" i="41"/>
  <c r="S4" i="41" s="1"/>
  <c r="S6" i="41" s="1"/>
  <c r="R2" i="41"/>
  <c r="R4" i="41" s="1"/>
  <c r="R6" i="41" s="1"/>
  <c r="Q2" i="41"/>
  <c r="Q4" i="41" s="1"/>
  <c r="Q6" i="41" s="1"/>
  <c r="P2" i="41"/>
  <c r="P4" i="41" s="1"/>
  <c r="P6" i="41" s="1"/>
  <c r="O2" i="41"/>
  <c r="N2" i="41"/>
  <c r="N4" i="41" s="1"/>
  <c r="N6" i="41" s="1"/>
  <c r="M2" i="41"/>
  <c r="M4" i="41" s="1"/>
  <c r="M6" i="41" s="1"/>
  <c r="L2" i="41"/>
  <c r="L4" i="41" s="1"/>
  <c r="L6" i="41" s="1"/>
  <c r="K2" i="41"/>
  <c r="K4" i="41" s="1"/>
  <c r="K6" i="41" s="1"/>
  <c r="J2" i="41"/>
  <c r="J4" i="41" s="1"/>
  <c r="J6" i="41" s="1"/>
  <c r="I2" i="41"/>
  <c r="I4" i="41" s="1"/>
  <c r="I6" i="41" s="1"/>
  <c r="H2" i="41"/>
  <c r="H4" i="41" s="1"/>
  <c r="H6" i="41" s="1"/>
  <c r="G2" i="41"/>
  <c r="G4" i="41" s="1"/>
  <c r="G6" i="41" s="1"/>
  <c r="F2" i="41"/>
  <c r="E2" i="41"/>
  <c r="E4" i="41" s="1"/>
  <c r="E6" i="41" s="1"/>
  <c r="D2" i="41"/>
  <c r="D4" i="41" s="1"/>
  <c r="D6" i="41" s="1"/>
  <c r="C2" i="41"/>
  <c r="C4" i="41" s="1"/>
  <c r="X4" i="40"/>
  <c r="X6" i="40" s="1"/>
  <c r="F4" i="40"/>
  <c r="F6" i="40" s="1"/>
  <c r="X2" i="40"/>
  <c r="T2" i="40"/>
  <c r="T4" i="40" s="1"/>
  <c r="T6" i="40" s="1"/>
  <c r="S2" i="40"/>
  <c r="S4" i="40" s="1"/>
  <c r="S6" i="40" s="1"/>
  <c r="R2" i="40"/>
  <c r="R4" i="40" s="1"/>
  <c r="R6" i="40" s="1"/>
  <c r="Q2" i="40"/>
  <c r="Q4" i="40" s="1"/>
  <c r="Q6" i="40" s="1"/>
  <c r="P2" i="40"/>
  <c r="P4" i="40" s="1"/>
  <c r="P6" i="40" s="1"/>
  <c r="O2" i="40"/>
  <c r="O4" i="40" s="1"/>
  <c r="O6" i="40" s="1"/>
  <c r="N2" i="40"/>
  <c r="N4" i="40" s="1"/>
  <c r="N6" i="40" s="1"/>
  <c r="M2" i="40"/>
  <c r="M4" i="40" s="1"/>
  <c r="M6" i="40" s="1"/>
  <c r="L2" i="40"/>
  <c r="L4" i="40" s="1"/>
  <c r="L6" i="40" s="1"/>
  <c r="K2" i="40"/>
  <c r="K4" i="40" s="1"/>
  <c r="K6" i="40" s="1"/>
  <c r="J2" i="40"/>
  <c r="J4" i="40" s="1"/>
  <c r="J6" i="40" s="1"/>
  <c r="I2" i="40"/>
  <c r="I4" i="40" s="1"/>
  <c r="I6" i="40" s="1"/>
  <c r="H2" i="40"/>
  <c r="H4" i="40" s="1"/>
  <c r="H6" i="40" s="1"/>
  <c r="G2" i="40"/>
  <c r="G4" i="40" s="1"/>
  <c r="G6" i="40" s="1"/>
  <c r="F2" i="40"/>
  <c r="E2" i="40"/>
  <c r="E4" i="40" s="1"/>
  <c r="E6" i="40" s="1"/>
  <c r="D2" i="40"/>
  <c r="D4" i="40" s="1"/>
  <c r="D6" i="40" s="1"/>
  <c r="C2" i="40"/>
  <c r="X4" i="39"/>
  <c r="X6" i="39" s="1"/>
  <c r="R4" i="39"/>
  <c r="R6" i="39" s="1"/>
  <c r="F4" i="39"/>
  <c r="F6" i="39" s="1"/>
  <c r="X2" i="39"/>
  <c r="T2" i="39"/>
  <c r="T4" i="39" s="1"/>
  <c r="T6" i="39" s="1"/>
  <c r="S2" i="39"/>
  <c r="S4" i="39" s="1"/>
  <c r="S6" i="39" s="1"/>
  <c r="R2" i="39"/>
  <c r="Q2" i="39"/>
  <c r="Q4" i="39" s="1"/>
  <c r="Q6" i="39" s="1"/>
  <c r="P2" i="39"/>
  <c r="P4" i="39" s="1"/>
  <c r="P6" i="39" s="1"/>
  <c r="O2" i="39"/>
  <c r="O4" i="39" s="1"/>
  <c r="O6" i="39" s="1"/>
  <c r="N2" i="39"/>
  <c r="N4" i="39" s="1"/>
  <c r="N6" i="39" s="1"/>
  <c r="M2" i="39"/>
  <c r="M4" i="39" s="1"/>
  <c r="M6" i="39" s="1"/>
  <c r="L2" i="39"/>
  <c r="L4" i="39" s="1"/>
  <c r="L6" i="39" s="1"/>
  <c r="K2" i="39"/>
  <c r="K4" i="39" s="1"/>
  <c r="K6" i="39" s="1"/>
  <c r="J2" i="39"/>
  <c r="J4" i="39" s="1"/>
  <c r="J6" i="39" s="1"/>
  <c r="I2" i="39"/>
  <c r="I4" i="39" s="1"/>
  <c r="I6" i="39" s="1"/>
  <c r="H2" i="39"/>
  <c r="H4" i="39" s="1"/>
  <c r="H6" i="39" s="1"/>
  <c r="G2" i="39"/>
  <c r="G4" i="39" s="1"/>
  <c r="G6" i="39" s="1"/>
  <c r="F2" i="39"/>
  <c r="E2" i="39"/>
  <c r="E4" i="39" s="1"/>
  <c r="E6" i="39" s="1"/>
  <c r="D2" i="39"/>
  <c r="D4" i="39" s="1"/>
  <c r="D6" i="39" s="1"/>
  <c r="C2" i="39"/>
  <c r="C4" i="39" s="1"/>
  <c r="X4" i="38"/>
  <c r="X6" i="38" s="1"/>
  <c r="L4" i="38"/>
  <c r="L6" i="38" s="1"/>
  <c r="J4" i="38"/>
  <c r="J6" i="38" s="1"/>
  <c r="F4" i="38"/>
  <c r="F6" i="38" s="1"/>
  <c r="X2" i="38"/>
  <c r="T2" i="38"/>
  <c r="T4" i="38" s="1"/>
  <c r="T6" i="38" s="1"/>
  <c r="S2" i="38"/>
  <c r="S4" i="38" s="1"/>
  <c r="S6" i="38" s="1"/>
  <c r="R2" i="38"/>
  <c r="R4" i="38" s="1"/>
  <c r="R6" i="38" s="1"/>
  <c r="Q2" i="38"/>
  <c r="Q4" i="38" s="1"/>
  <c r="Q6" i="38" s="1"/>
  <c r="P2" i="38"/>
  <c r="P4" i="38" s="1"/>
  <c r="P6" i="38" s="1"/>
  <c r="O2" i="38"/>
  <c r="O4" i="38" s="1"/>
  <c r="O6" i="38" s="1"/>
  <c r="N2" i="38"/>
  <c r="N4" i="38" s="1"/>
  <c r="N6" i="38" s="1"/>
  <c r="M2" i="38"/>
  <c r="M4" i="38" s="1"/>
  <c r="M6" i="38" s="1"/>
  <c r="L2" i="38"/>
  <c r="K2" i="38"/>
  <c r="K4" i="38" s="1"/>
  <c r="K6" i="38" s="1"/>
  <c r="J2" i="38"/>
  <c r="I2" i="38"/>
  <c r="I4" i="38" s="1"/>
  <c r="I6" i="38" s="1"/>
  <c r="H2" i="38"/>
  <c r="H4" i="38" s="1"/>
  <c r="H6" i="38" s="1"/>
  <c r="G2" i="38"/>
  <c r="G4" i="38" s="1"/>
  <c r="G6" i="38" s="1"/>
  <c r="F2" i="38"/>
  <c r="E2" i="38"/>
  <c r="E4" i="38" s="1"/>
  <c r="E6" i="38" s="1"/>
  <c r="D2" i="38"/>
  <c r="D4" i="38" s="1"/>
  <c r="D6" i="38" s="1"/>
  <c r="C2" i="38"/>
  <c r="C4" i="38" s="1"/>
  <c r="X4" i="37"/>
  <c r="X6" i="37" s="1"/>
  <c r="X2" i="37"/>
  <c r="T2" i="37"/>
  <c r="T4" i="37" s="1"/>
  <c r="T6" i="37" s="1"/>
  <c r="S2" i="37"/>
  <c r="S4" i="37" s="1"/>
  <c r="S6" i="37" s="1"/>
  <c r="R2" i="37"/>
  <c r="R4" i="37" s="1"/>
  <c r="R6" i="37" s="1"/>
  <c r="Q2" i="37"/>
  <c r="Q4" i="37" s="1"/>
  <c r="Q6" i="37" s="1"/>
  <c r="P2" i="37"/>
  <c r="P4" i="37" s="1"/>
  <c r="P6" i="37" s="1"/>
  <c r="O2" i="37"/>
  <c r="O4" i="37" s="1"/>
  <c r="O6" i="37" s="1"/>
  <c r="N2" i="37"/>
  <c r="N4" i="37" s="1"/>
  <c r="N6" i="37" s="1"/>
  <c r="M2" i="37"/>
  <c r="M4" i="37" s="1"/>
  <c r="M6" i="37" s="1"/>
  <c r="L2" i="37"/>
  <c r="L4" i="37" s="1"/>
  <c r="L6" i="37" s="1"/>
  <c r="K2" i="37"/>
  <c r="K4" i="37" s="1"/>
  <c r="K6" i="37" s="1"/>
  <c r="J2" i="37"/>
  <c r="J4" i="37" s="1"/>
  <c r="J6" i="37" s="1"/>
  <c r="I2" i="37"/>
  <c r="I4" i="37" s="1"/>
  <c r="I6" i="37" s="1"/>
  <c r="H2" i="37"/>
  <c r="H4" i="37" s="1"/>
  <c r="H6" i="37" s="1"/>
  <c r="G2" i="37"/>
  <c r="G4" i="37" s="1"/>
  <c r="G6" i="37" s="1"/>
  <c r="F2" i="37"/>
  <c r="F4" i="37" s="1"/>
  <c r="F6" i="37" s="1"/>
  <c r="E2" i="37"/>
  <c r="D2" i="37"/>
  <c r="D4" i="37" s="1"/>
  <c r="D6" i="37" s="1"/>
  <c r="C2" i="37"/>
  <c r="C4" i="37" s="1"/>
  <c r="X4" i="36"/>
  <c r="X6" i="36" s="1"/>
  <c r="X2" i="36"/>
  <c r="T2" i="36"/>
  <c r="T4" i="36" s="1"/>
  <c r="T6" i="36" s="1"/>
  <c r="S2" i="36"/>
  <c r="S4" i="36" s="1"/>
  <c r="S6" i="36" s="1"/>
  <c r="R2" i="36"/>
  <c r="R4" i="36" s="1"/>
  <c r="R6" i="36" s="1"/>
  <c r="Q2" i="36"/>
  <c r="Q4" i="36" s="1"/>
  <c r="Q6" i="36" s="1"/>
  <c r="P2" i="36"/>
  <c r="P4" i="36" s="1"/>
  <c r="P6" i="36" s="1"/>
  <c r="O2" i="36"/>
  <c r="O4" i="36" s="1"/>
  <c r="O6" i="36" s="1"/>
  <c r="N2" i="36"/>
  <c r="N4" i="36" s="1"/>
  <c r="N6" i="36" s="1"/>
  <c r="M2" i="36"/>
  <c r="M4" i="36" s="1"/>
  <c r="M6" i="36" s="1"/>
  <c r="L2" i="36"/>
  <c r="L4" i="36" s="1"/>
  <c r="L6" i="36" s="1"/>
  <c r="K2" i="36"/>
  <c r="K4" i="36" s="1"/>
  <c r="K6" i="36" s="1"/>
  <c r="J2" i="36"/>
  <c r="J4" i="36" s="1"/>
  <c r="J6" i="36" s="1"/>
  <c r="I2" i="36"/>
  <c r="I4" i="36" s="1"/>
  <c r="I6" i="36" s="1"/>
  <c r="I8" i="36" s="1"/>
  <c r="H2" i="36"/>
  <c r="H4" i="36" s="1"/>
  <c r="H6" i="36" s="1"/>
  <c r="G2" i="36"/>
  <c r="G4" i="36" s="1"/>
  <c r="G6" i="36" s="1"/>
  <c r="F2" i="36"/>
  <c r="F4" i="36" s="1"/>
  <c r="F6" i="36" s="1"/>
  <c r="E2" i="36"/>
  <c r="E4" i="36" s="1"/>
  <c r="E6" i="36" s="1"/>
  <c r="D2" i="36"/>
  <c r="D4" i="36" s="1"/>
  <c r="D6" i="36" s="1"/>
  <c r="C2" i="36"/>
  <c r="X4" i="35"/>
  <c r="X6" i="35" s="1"/>
  <c r="D4" i="35"/>
  <c r="D6" i="35" s="1"/>
  <c r="X2" i="35"/>
  <c r="T2" i="35"/>
  <c r="T4" i="35" s="1"/>
  <c r="T6" i="35" s="1"/>
  <c r="S2" i="35"/>
  <c r="S4" i="35" s="1"/>
  <c r="S6" i="35" s="1"/>
  <c r="R2" i="35"/>
  <c r="R4" i="35" s="1"/>
  <c r="R6" i="35" s="1"/>
  <c r="Q2" i="35"/>
  <c r="Q4" i="35" s="1"/>
  <c r="Q6" i="35" s="1"/>
  <c r="P2" i="35"/>
  <c r="P4" i="35" s="1"/>
  <c r="P6" i="35" s="1"/>
  <c r="O2" i="35"/>
  <c r="O4" i="35" s="1"/>
  <c r="O6" i="35" s="1"/>
  <c r="N2" i="35"/>
  <c r="N4" i="35" s="1"/>
  <c r="N6" i="35" s="1"/>
  <c r="M2" i="35"/>
  <c r="M4" i="35" s="1"/>
  <c r="M6" i="35" s="1"/>
  <c r="L2" i="35"/>
  <c r="L4" i="35" s="1"/>
  <c r="L6" i="35" s="1"/>
  <c r="K2" i="35"/>
  <c r="K4" i="35" s="1"/>
  <c r="K6" i="35" s="1"/>
  <c r="J2" i="35"/>
  <c r="J4" i="35" s="1"/>
  <c r="J6" i="35" s="1"/>
  <c r="I2" i="35"/>
  <c r="I4" i="35" s="1"/>
  <c r="I6" i="35" s="1"/>
  <c r="H2" i="35"/>
  <c r="H4" i="35" s="1"/>
  <c r="H6" i="35" s="1"/>
  <c r="G2" i="35"/>
  <c r="G4" i="35" s="1"/>
  <c r="G6" i="35" s="1"/>
  <c r="F2" i="35"/>
  <c r="F4" i="35" s="1"/>
  <c r="F6" i="35" s="1"/>
  <c r="E2" i="35"/>
  <c r="E4" i="35" s="1"/>
  <c r="E6" i="35" s="1"/>
  <c r="D2" i="35"/>
  <c r="C2" i="35"/>
  <c r="C4" i="35" s="1"/>
  <c r="C6" i="35" s="1"/>
  <c r="X4" i="34"/>
  <c r="X6" i="34" s="1"/>
  <c r="E4" i="34"/>
  <c r="E6" i="34" s="1"/>
  <c r="X2" i="34"/>
  <c r="T2" i="34"/>
  <c r="T4" i="34" s="1"/>
  <c r="T6" i="34" s="1"/>
  <c r="S2" i="34"/>
  <c r="S4" i="34" s="1"/>
  <c r="S6" i="34" s="1"/>
  <c r="R2" i="34"/>
  <c r="R4" i="34" s="1"/>
  <c r="R6" i="34" s="1"/>
  <c r="Q2" i="34"/>
  <c r="Q4" i="34" s="1"/>
  <c r="Q6" i="34" s="1"/>
  <c r="P2" i="34"/>
  <c r="P4" i="34" s="1"/>
  <c r="P6" i="34" s="1"/>
  <c r="O2" i="34"/>
  <c r="O4" i="34" s="1"/>
  <c r="O6" i="34" s="1"/>
  <c r="N2" i="34"/>
  <c r="N4" i="34" s="1"/>
  <c r="N6" i="34" s="1"/>
  <c r="M2" i="34"/>
  <c r="M4" i="34" s="1"/>
  <c r="M6" i="34" s="1"/>
  <c r="L2" i="34"/>
  <c r="L4" i="34" s="1"/>
  <c r="L6" i="34" s="1"/>
  <c r="L8" i="34" s="1"/>
  <c r="K2" i="34"/>
  <c r="K4" i="34" s="1"/>
  <c r="K6" i="34" s="1"/>
  <c r="J2" i="34"/>
  <c r="J4" i="34" s="1"/>
  <c r="J6" i="34" s="1"/>
  <c r="I2" i="34"/>
  <c r="I4" i="34" s="1"/>
  <c r="I6" i="34" s="1"/>
  <c r="H2" i="34"/>
  <c r="H4" i="34" s="1"/>
  <c r="H6" i="34" s="1"/>
  <c r="G2" i="34"/>
  <c r="G4" i="34" s="1"/>
  <c r="G6" i="34" s="1"/>
  <c r="F2" i="34"/>
  <c r="F4" i="34" s="1"/>
  <c r="F6" i="34" s="1"/>
  <c r="E2" i="34"/>
  <c r="D2" i="34"/>
  <c r="D4" i="34" s="1"/>
  <c r="D6" i="34" s="1"/>
  <c r="C2" i="34"/>
  <c r="C4" i="34" s="1"/>
  <c r="X4" i="33"/>
  <c r="X6" i="33" s="1"/>
  <c r="M4" i="33"/>
  <c r="M6" i="33" s="1"/>
  <c r="X2" i="33"/>
  <c r="T2" i="33"/>
  <c r="T4" i="33" s="1"/>
  <c r="T6" i="33" s="1"/>
  <c r="S2" i="33"/>
  <c r="S4" i="33" s="1"/>
  <c r="S6" i="33" s="1"/>
  <c r="R2" i="33"/>
  <c r="R4" i="33" s="1"/>
  <c r="R6" i="33" s="1"/>
  <c r="Q2" i="33"/>
  <c r="Q4" i="33" s="1"/>
  <c r="Q6" i="33" s="1"/>
  <c r="P2" i="33"/>
  <c r="P4" i="33" s="1"/>
  <c r="P6" i="33" s="1"/>
  <c r="O2" i="33"/>
  <c r="O4" i="33" s="1"/>
  <c r="O6" i="33" s="1"/>
  <c r="O8" i="33" s="1"/>
  <c r="N2" i="33"/>
  <c r="N4" i="33" s="1"/>
  <c r="N6" i="33" s="1"/>
  <c r="M2" i="33"/>
  <c r="L2" i="33"/>
  <c r="L4" i="33" s="1"/>
  <c r="L6" i="33" s="1"/>
  <c r="K2" i="33"/>
  <c r="K4" i="33" s="1"/>
  <c r="K6" i="33" s="1"/>
  <c r="J2" i="33"/>
  <c r="J4" i="33" s="1"/>
  <c r="J6" i="33" s="1"/>
  <c r="I2" i="33"/>
  <c r="I4" i="33" s="1"/>
  <c r="I6" i="33" s="1"/>
  <c r="H2" i="33"/>
  <c r="H4" i="33" s="1"/>
  <c r="H6" i="33" s="1"/>
  <c r="G2" i="33"/>
  <c r="G4" i="33" s="1"/>
  <c r="G6" i="33" s="1"/>
  <c r="F2" i="33"/>
  <c r="F4" i="33" s="1"/>
  <c r="F6" i="33" s="1"/>
  <c r="E2" i="33"/>
  <c r="E4" i="33" s="1"/>
  <c r="E6" i="33" s="1"/>
  <c r="D2" i="33"/>
  <c r="C2" i="33"/>
  <c r="C4" i="33" s="1"/>
  <c r="C6" i="33" s="1"/>
  <c r="X4" i="32"/>
  <c r="X6" i="32" s="1"/>
  <c r="X2" i="32"/>
  <c r="T2" i="32"/>
  <c r="T4" i="32" s="1"/>
  <c r="T6" i="32" s="1"/>
  <c r="T8" i="32" s="1"/>
  <c r="S2" i="32"/>
  <c r="S4" i="32" s="1"/>
  <c r="S6" i="32" s="1"/>
  <c r="R2" i="32"/>
  <c r="R4" i="32" s="1"/>
  <c r="R6" i="32" s="1"/>
  <c r="Q2" i="32"/>
  <c r="Q4" i="32" s="1"/>
  <c r="Q6" i="32" s="1"/>
  <c r="P2" i="32"/>
  <c r="P4" i="32" s="1"/>
  <c r="P6" i="32" s="1"/>
  <c r="O2" i="32"/>
  <c r="O4" i="32" s="1"/>
  <c r="O6" i="32" s="1"/>
  <c r="N2" i="32"/>
  <c r="N4" i="32" s="1"/>
  <c r="N6" i="32" s="1"/>
  <c r="M2" i="32"/>
  <c r="M4" i="32" s="1"/>
  <c r="M6" i="32" s="1"/>
  <c r="L2" i="32"/>
  <c r="L4" i="32" s="1"/>
  <c r="L6" i="32" s="1"/>
  <c r="K2" i="32"/>
  <c r="K4" i="32" s="1"/>
  <c r="K6" i="32" s="1"/>
  <c r="J2" i="32"/>
  <c r="J4" i="32" s="1"/>
  <c r="J6" i="32" s="1"/>
  <c r="I2" i="32"/>
  <c r="I4" i="32" s="1"/>
  <c r="I6" i="32" s="1"/>
  <c r="H2" i="32"/>
  <c r="H4" i="32" s="1"/>
  <c r="H6" i="32" s="1"/>
  <c r="G2" i="32"/>
  <c r="G4" i="32" s="1"/>
  <c r="G6" i="32" s="1"/>
  <c r="F2" i="32"/>
  <c r="F4" i="32" s="1"/>
  <c r="F6" i="32" s="1"/>
  <c r="E2" i="32"/>
  <c r="E4" i="32" s="1"/>
  <c r="E6" i="32" s="1"/>
  <c r="D2" i="32"/>
  <c r="D4" i="32" s="1"/>
  <c r="D6" i="32" s="1"/>
  <c r="C2" i="32"/>
  <c r="X4" i="31"/>
  <c r="X6" i="31" s="1"/>
  <c r="X2" i="31"/>
  <c r="T2" i="31"/>
  <c r="T4" i="31" s="1"/>
  <c r="T6" i="31" s="1"/>
  <c r="S2" i="31"/>
  <c r="S4" i="31" s="1"/>
  <c r="S6" i="31" s="1"/>
  <c r="R2" i="31"/>
  <c r="R4" i="31" s="1"/>
  <c r="R6" i="31" s="1"/>
  <c r="Q2" i="31"/>
  <c r="Q4" i="31" s="1"/>
  <c r="Q6" i="31" s="1"/>
  <c r="Q8" i="31" s="1"/>
  <c r="P2" i="31"/>
  <c r="P4" i="31" s="1"/>
  <c r="P6" i="31" s="1"/>
  <c r="O2" i="31"/>
  <c r="O4" i="31" s="1"/>
  <c r="O6" i="31" s="1"/>
  <c r="N2" i="31"/>
  <c r="N4" i="31" s="1"/>
  <c r="N6" i="31" s="1"/>
  <c r="M2" i="31"/>
  <c r="M4" i="31" s="1"/>
  <c r="M6" i="31" s="1"/>
  <c r="L2" i="31"/>
  <c r="L4" i="31" s="1"/>
  <c r="L6" i="31" s="1"/>
  <c r="K2" i="31"/>
  <c r="K4" i="31" s="1"/>
  <c r="K6" i="31" s="1"/>
  <c r="J2" i="31"/>
  <c r="J4" i="31" s="1"/>
  <c r="J6" i="31" s="1"/>
  <c r="I2" i="31"/>
  <c r="I4" i="31" s="1"/>
  <c r="I6" i="31" s="1"/>
  <c r="H2" i="31"/>
  <c r="H4" i="31" s="1"/>
  <c r="H6" i="31" s="1"/>
  <c r="G2" i="31"/>
  <c r="G4" i="31" s="1"/>
  <c r="G6" i="31" s="1"/>
  <c r="F2" i="31"/>
  <c r="F4" i="31" s="1"/>
  <c r="F6" i="31" s="1"/>
  <c r="E2" i="31"/>
  <c r="E4" i="31" s="1"/>
  <c r="E6" i="31" s="1"/>
  <c r="D2" i="31"/>
  <c r="D4" i="31" s="1"/>
  <c r="D6" i="31" s="1"/>
  <c r="C2" i="31"/>
  <c r="X4" i="30"/>
  <c r="X6" i="30" s="1"/>
  <c r="L4" i="30"/>
  <c r="L6" i="30" s="1"/>
  <c r="X2" i="30"/>
  <c r="T2" i="30"/>
  <c r="T4" i="30" s="1"/>
  <c r="T6" i="30" s="1"/>
  <c r="S2" i="30"/>
  <c r="S4" i="30" s="1"/>
  <c r="S6" i="30" s="1"/>
  <c r="R2" i="30"/>
  <c r="R4" i="30" s="1"/>
  <c r="R6" i="30" s="1"/>
  <c r="Q2" i="30"/>
  <c r="Q4" i="30" s="1"/>
  <c r="Q6" i="30" s="1"/>
  <c r="P2" i="30"/>
  <c r="P4" i="30" s="1"/>
  <c r="P6" i="30" s="1"/>
  <c r="O2" i="30"/>
  <c r="O4" i="30" s="1"/>
  <c r="O6" i="30" s="1"/>
  <c r="N2" i="30"/>
  <c r="N4" i="30" s="1"/>
  <c r="N6" i="30" s="1"/>
  <c r="M2" i="30"/>
  <c r="M4" i="30" s="1"/>
  <c r="M6" i="30" s="1"/>
  <c r="L2" i="30"/>
  <c r="K2" i="30"/>
  <c r="K4" i="30" s="1"/>
  <c r="K6" i="30" s="1"/>
  <c r="J2" i="30"/>
  <c r="J4" i="30" s="1"/>
  <c r="J6" i="30" s="1"/>
  <c r="I2" i="30"/>
  <c r="I4" i="30" s="1"/>
  <c r="I6" i="30" s="1"/>
  <c r="H2" i="30"/>
  <c r="H4" i="30" s="1"/>
  <c r="H6" i="30" s="1"/>
  <c r="G2" i="30"/>
  <c r="G4" i="30" s="1"/>
  <c r="G6" i="30" s="1"/>
  <c r="F2" i="30"/>
  <c r="F4" i="30" s="1"/>
  <c r="F6" i="30" s="1"/>
  <c r="E2" i="30"/>
  <c r="E4" i="30" s="1"/>
  <c r="E6" i="30" s="1"/>
  <c r="D2" i="30"/>
  <c r="C2" i="30"/>
  <c r="C4" i="30" s="1"/>
  <c r="X6" i="29"/>
  <c r="X4" i="29"/>
  <c r="X2" i="29"/>
  <c r="T2" i="29"/>
  <c r="T4" i="29" s="1"/>
  <c r="T6" i="29" s="1"/>
  <c r="S2" i="29"/>
  <c r="S4" i="29" s="1"/>
  <c r="S6" i="29" s="1"/>
  <c r="R2" i="29"/>
  <c r="R4" i="29" s="1"/>
  <c r="R6" i="29" s="1"/>
  <c r="Q2" i="29"/>
  <c r="Q4" i="29" s="1"/>
  <c r="Q6" i="29" s="1"/>
  <c r="P2" i="29"/>
  <c r="P4" i="29" s="1"/>
  <c r="P6" i="29" s="1"/>
  <c r="O2" i="29"/>
  <c r="O4" i="29" s="1"/>
  <c r="O6" i="29" s="1"/>
  <c r="N2" i="29"/>
  <c r="N4" i="29" s="1"/>
  <c r="N6" i="29" s="1"/>
  <c r="M2" i="29"/>
  <c r="M4" i="29" s="1"/>
  <c r="M6" i="29" s="1"/>
  <c r="L2" i="29"/>
  <c r="L4" i="29" s="1"/>
  <c r="L6" i="29" s="1"/>
  <c r="K2" i="29"/>
  <c r="K4" i="29" s="1"/>
  <c r="K6" i="29" s="1"/>
  <c r="J2" i="29"/>
  <c r="J4" i="29" s="1"/>
  <c r="J6" i="29" s="1"/>
  <c r="I2" i="29"/>
  <c r="I4" i="29" s="1"/>
  <c r="I6" i="29" s="1"/>
  <c r="H2" i="29"/>
  <c r="H4" i="29" s="1"/>
  <c r="H6" i="29" s="1"/>
  <c r="G2" i="29"/>
  <c r="G4" i="29" s="1"/>
  <c r="G6" i="29" s="1"/>
  <c r="F2" i="29"/>
  <c r="F4" i="29" s="1"/>
  <c r="F6" i="29" s="1"/>
  <c r="E2" i="29"/>
  <c r="E4" i="29" s="1"/>
  <c r="E6" i="29" s="1"/>
  <c r="D2" i="29"/>
  <c r="D4" i="29" s="1"/>
  <c r="D6" i="29" s="1"/>
  <c r="C2" i="29"/>
  <c r="X4" i="28"/>
  <c r="X6" i="28" s="1"/>
  <c r="X2" i="28"/>
  <c r="T2" i="28"/>
  <c r="T4" i="28" s="1"/>
  <c r="T6" i="28" s="1"/>
  <c r="S2" i="28"/>
  <c r="S4" i="28" s="1"/>
  <c r="S6" i="28" s="1"/>
  <c r="R2" i="28"/>
  <c r="R4" i="28" s="1"/>
  <c r="R6" i="28" s="1"/>
  <c r="Q2" i="28"/>
  <c r="Q4" i="28" s="1"/>
  <c r="Q6" i="28" s="1"/>
  <c r="P2" i="28"/>
  <c r="P4" i="28" s="1"/>
  <c r="P6" i="28" s="1"/>
  <c r="O2" i="28"/>
  <c r="O4" i="28" s="1"/>
  <c r="O6" i="28" s="1"/>
  <c r="N2" i="28"/>
  <c r="N4" i="28" s="1"/>
  <c r="N6" i="28" s="1"/>
  <c r="M2" i="28"/>
  <c r="M4" i="28" s="1"/>
  <c r="M6" i="28" s="1"/>
  <c r="L2" i="28"/>
  <c r="L4" i="28" s="1"/>
  <c r="L6" i="28" s="1"/>
  <c r="K2" i="28"/>
  <c r="K4" i="28" s="1"/>
  <c r="K6" i="28" s="1"/>
  <c r="J2" i="28"/>
  <c r="J4" i="28" s="1"/>
  <c r="J6" i="28" s="1"/>
  <c r="I2" i="28"/>
  <c r="I4" i="28" s="1"/>
  <c r="I6" i="28" s="1"/>
  <c r="H2" i="28"/>
  <c r="H4" i="28" s="1"/>
  <c r="H6" i="28" s="1"/>
  <c r="G2" i="28"/>
  <c r="G4" i="28" s="1"/>
  <c r="G6" i="28" s="1"/>
  <c r="F2" i="28"/>
  <c r="F4" i="28" s="1"/>
  <c r="F6" i="28" s="1"/>
  <c r="E2" i="28"/>
  <c r="E4" i="28" s="1"/>
  <c r="E6" i="28" s="1"/>
  <c r="D2" i="28"/>
  <c r="D4" i="28" s="1"/>
  <c r="D6" i="28" s="1"/>
  <c r="C2" i="28"/>
  <c r="C4" i="28" s="1"/>
  <c r="C6" i="28" s="1"/>
  <c r="X4" i="27"/>
  <c r="X6" i="27" s="1"/>
  <c r="N4" i="27"/>
  <c r="N6" i="27" s="1"/>
  <c r="X2" i="27"/>
  <c r="T2" i="27"/>
  <c r="T4" i="27" s="1"/>
  <c r="T6" i="27" s="1"/>
  <c r="S2" i="27"/>
  <c r="S4" i="27" s="1"/>
  <c r="S6" i="27" s="1"/>
  <c r="R2" i="27"/>
  <c r="R4" i="27" s="1"/>
  <c r="R6" i="27" s="1"/>
  <c r="Q2" i="27"/>
  <c r="Q4" i="27" s="1"/>
  <c r="Q6" i="27" s="1"/>
  <c r="P2" i="27"/>
  <c r="P4" i="27" s="1"/>
  <c r="P6" i="27" s="1"/>
  <c r="O2" i="27"/>
  <c r="O4" i="27" s="1"/>
  <c r="O6" i="27" s="1"/>
  <c r="N2" i="27"/>
  <c r="M2" i="27"/>
  <c r="M4" i="27" s="1"/>
  <c r="M6" i="27" s="1"/>
  <c r="L2" i="27"/>
  <c r="L4" i="27" s="1"/>
  <c r="L6" i="27" s="1"/>
  <c r="K2" i="27"/>
  <c r="K4" i="27" s="1"/>
  <c r="K6" i="27" s="1"/>
  <c r="J2" i="27"/>
  <c r="J4" i="27" s="1"/>
  <c r="J6" i="27" s="1"/>
  <c r="I2" i="27"/>
  <c r="I4" i="27" s="1"/>
  <c r="I6" i="27" s="1"/>
  <c r="H2" i="27"/>
  <c r="H4" i="27" s="1"/>
  <c r="H6" i="27" s="1"/>
  <c r="G2" i="27"/>
  <c r="G4" i="27" s="1"/>
  <c r="G6" i="27" s="1"/>
  <c r="F2" i="27"/>
  <c r="F4" i="27" s="1"/>
  <c r="F6" i="27" s="1"/>
  <c r="E2" i="27"/>
  <c r="E4" i="27" s="1"/>
  <c r="E6" i="27" s="1"/>
  <c r="D2" i="27"/>
  <c r="D4" i="27" s="1"/>
  <c r="D6" i="27" s="1"/>
  <c r="C2" i="27"/>
  <c r="C4" i="27" s="1"/>
  <c r="X4" i="26"/>
  <c r="X6" i="26" s="1"/>
  <c r="X2" i="26"/>
  <c r="T2" i="26"/>
  <c r="T4" i="26" s="1"/>
  <c r="T6" i="26" s="1"/>
  <c r="S2" i="26"/>
  <c r="S4" i="26" s="1"/>
  <c r="S6" i="26" s="1"/>
  <c r="R2" i="26"/>
  <c r="R4" i="26" s="1"/>
  <c r="R6" i="26" s="1"/>
  <c r="Q2" i="26"/>
  <c r="Q4" i="26" s="1"/>
  <c r="Q6" i="26" s="1"/>
  <c r="P2" i="26"/>
  <c r="P4" i="26" s="1"/>
  <c r="P6" i="26" s="1"/>
  <c r="O2" i="26"/>
  <c r="O4" i="26" s="1"/>
  <c r="O6" i="26" s="1"/>
  <c r="N2" i="26"/>
  <c r="N4" i="26" s="1"/>
  <c r="N6" i="26" s="1"/>
  <c r="M2" i="26"/>
  <c r="M4" i="26" s="1"/>
  <c r="M6" i="26" s="1"/>
  <c r="L2" i="26"/>
  <c r="L4" i="26" s="1"/>
  <c r="L6" i="26" s="1"/>
  <c r="K2" i="26"/>
  <c r="K4" i="26" s="1"/>
  <c r="K6" i="26" s="1"/>
  <c r="J2" i="26"/>
  <c r="J4" i="26" s="1"/>
  <c r="J6" i="26" s="1"/>
  <c r="I2" i="26"/>
  <c r="I4" i="26" s="1"/>
  <c r="I6" i="26" s="1"/>
  <c r="H2" i="26"/>
  <c r="H4" i="26" s="1"/>
  <c r="H6" i="26" s="1"/>
  <c r="G2" i="26"/>
  <c r="G4" i="26" s="1"/>
  <c r="G6" i="26" s="1"/>
  <c r="F2" i="26"/>
  <c r="F4" i="26" s="1"/>
  <c r="F6" i="26" s="1"/>
  <c r="E2" i="26"/>
  <c r="E4" i="26" s="1"/>
  <c r="E6" i="26" s="1"/>
  <c r="D2" i="26"/>
  <c r="D4" i="26" s="1"/>
  <c r="D6" i="26" s="1"/>
  <c r="C2" i="26"/>
  <c r="C4" i="26" s="1"/>
  <c r="C6" i="26" s="1"/>
  <c r="X4" i="25"/>
  <c r="X6" i="25" s="1"/>
  <c r="X2" i="25"/>
  <c r="T2" i="25"/>
  <c r="T4" i="25" s="1"/>
  <c r="T6" i="25" s="1"/>
  <c r="S2" i="25"/>
  <c r="S4" i="25" s="1"/>
  <c r="S6" i="25" s="1"/>
  <c r="R2" i="25"/>
  <c r="R4" i="25" s="1"/>
  <c r="R6" i="25" s="1"/>
  <c r="Q2" i="25"/>
  <c r="Q4" i="25" s="1"/>
  <c r="Q6" i="25" s="1"/>
  <c r="P2" i="25"/>
  <c r="P4" i="25" s="1"/>
  <c r="P6" i="25" s="1"/>
  <c r="O2" i="25"/>
  <c r="O4" i="25" s="1"/>
  <c r="O6" i="25" s="1"/>
  <c r="N2" i="25"/>
  <c r="N4" i="25" s="1"/>
  <c r="N6" i="25" s="1"/>
  <c r="M2" i="25"/>
  <c r="M4" i="25" s="1"/>
  <c r="M6" i="25" s="1"/>
  <c r="L2" i="25"/>
  <c r="L4" i="25" s="1"/>
  <c r="L6" i="25" s="1"/>
  <c r="K2" i="25"/>
  <c r="K4" i="25" s="1"/>
  <c r="K6" i="25" s="1"/>
  <c r="J2" i="25"/>
  <c r="J4" i="25" s="1"/>
  <c r="J6" i="25" s="1"/>
  <c r="I2" i="25"/>
  <c r="I4" i="25" s="1"/>
  <c r="I6" i="25" s="1"/>
  <c r="H2" i="25"/>
  <c r="H4" i="25" s="1"/>
  <c r="H6" i="25" s="1"/>
  <c r="G2" i="25"/>
  <c r="G4" i="25" s="1"/>
  <c r="G6" i="25" s="1"/>
  <c r="F2" i="25"/>
  <c r="F4" i="25" s="1"/>
  <c r="F6" i="25" s="1"/>
  <c r="E2" i="25"/>
  <c r="E4" i="25" s="1"/>
  <c r="E6" i="25" s="1"/>
  <c r="D2" i="25"/>
  <c r="D4" i="25" s="1"/>
  <c r="D6" i="25" s="1"/>
  <c r="C2" i="25"/>
  <c r="X4" i="24"/>
  <c r="X6" i="24" s="1"/>
  <c r="X2" i="24"/>
  <c r="T2" i="24"/>
  <c r="T4" i="24" s="1"/>
  <c r="T6" i="24" s="1"/>
  <c r="S2" i="24"/>
  <c r="S4" i="24" s="1"/>
  <c r="S6" i="24" s="1"/>
  <c r="R2" i="24"/>
  <c r="R4" i="24" s="1"/>
  <c r="R6" i="24" s="1"/>
  <c r="Q2" i="24"/>
  <c r="Q4" i="24" s="1"/>
  <c r="Q6" i="24" s="1"/>
  <c r="P2" i="24"/>
  <c r="P4" i="24" s="1"/>
  <c r="P6" i="24" s="1"/>
  <c r="O2" i="24"/>
  <c r="O4" i="24" s="1"/>
  <c r="O6" i="24" s="1"/>
  <c r="N2" i="24"/>
  <c r="N4" i="24" s="1"/>
  <c r="N6" i="24" s="1"/>
  <c r="M2" i="24"/>
  <c r="M4" i="24" s="1"/>
  <c r="M6" i="24" s="1"/>
  <c r="L2" i="24"/>
  <c r="L4" i="24" s="1"/>
  <c r="L6" i="24" s="1"/>
  <c r="K2" i="24"/>
  <c r="K4" i="24" s="1"/>
  <c r="K6" i="24" s="1"/>
  <c r="J2" i="24"/>
  <c r="J4" i="24" s="1"/>
  <c r="J6" i="24" s="1"/>
  <c r="I2" i="24"/>
  <c r="I4" i="24" s="1"/>
  <c r="I6" i="24" s="1"/>
  <c r="H2" i="24"/>
  <c r="H4" i="24" s="1"/>
  <c r="H6" i="24" s="1"/>
  <c r="G2" i="24"/>
  <c r="G4" i="24" s="1"/>
  <c r="G6" i="24" s="1"/>
  <c r="F2" i="24"/>
  <c r="F4" i="24" s="1"/>
  <c r="F6" i="24" s="1"/>
  <c r="E2" i="24"/>
  <c r="E4" i="24" s="1"/>
  <c r="E6" i="24" s="1"/>
  <c r="D2" i="24"/>
  <c r="D4" i="24" s="1"/>
  <c r="D6" i="24" s="1"/>
  <c r="C2" i="24"/>
  <c r="C4" i="24" s="1"/>
  <c r="X4" i="23"/>
  <c r="X6" i="23" s="1"/>
  <c r="D4" i="23"/>
  <c r="D6" i="23" s="1"/>
  <c r="X2" i="23"/>
  <c r="T2" i="23"/>
  <c r="T4" i="23" s="1"/>
  <c r="T6" i="23" s="1"/>
  <c r="S2" i="23"/>
  <c r="S4" i="23" s="1"/>
  <c r="S6" i="23" s="1"/>
  <c r="R2" i="23"/>
  <c r="R4" i="23" s="1"/>
  <c r="R6" i="23" s="1"/>
  <c r="Q2" i="23"/>
  <c r="Q4" i="23" s="1"/>
  <c r="Q6" i="23" s="1"/>
  <c r="P2" i="23"/>
  <c r="P4" i="23" s="1"/>
  <c r="P6" i="23" s="1"/>
  <c r="O2" i="23"/>
  <c r="O4" i="23" s="1"/>
  <c r="O6" i="23" s="1"/>
  <c r="N2" i="23"/>
  <c r="N4" i="23" s="1"/>
  <c r="N6" i="23" s="1"/>
  <c r="M2" i="23"/>
  <c r="M4" i="23" s="1"/>
  <c r="M6" i="23" s="1"/>
  <c r="L2" i="23"/>
  <c r="L4" i="23" s="1"/>
  <c r="L6" i="23" s="1"/>
  <c r="K2" i="23"/>
  <c r="K4" i="23" s="1"/>
  <c r="K6" i="23" s="1"/>
  <c r="J2" i="23"/>
  <c r="J4" i="23" s="1"/>
  <c r="J6" i="23" s="1"/>
  <c r="I2" i="23"/>
  <c r="I4" i="23" s="1"/>
  <c r="I6" i="23" s="1"/>
  <c r="H2" i="23"/>
  <c r="H4" i="23" s="1"/>
  <c r="H6" i="23" s="1"/>
  <c r="G2" i="23"/>
  <c r="G4" i="23" s="1"/>
  <c r="G6" i="23" s="1"/>
  <c r="F2" i="23"/>
  <c r="F4" i="23" s="1"/>
  <c r="F6" i="23" s="1"/>
  <c r="E2" i="23"/>
  <c r="E4" i="23" s="1"/>
  <c r="E6" i="23" s="1"/>
  <c r="E8" i="23" s="1"/>
  <c r="D2" i="23"/>
  <c r="C2" i="23"/>
  <c r="C4" i="23" s="1"/>
  <c r="C6" i="23" s="1"/>
  <c r="X4" i="22"/>
  <c r="X6" i="22" s="1"/>
  <c r="X2" i="22"/>
  <c r="T2" i="22"/>
  <c r="T4" i="22" s="1"/>
  <c r="T6" i="22" s="1"/>
  <c r="S2" i="22"/>
  <c r="S4" i="22" s="1"/>
  <c r="S6" i="22" s="1"/>
  <c r="R2" i="22"/>
  <c r="R4" i="22" s="1"/>
  <c r="R6" i="22" s="1"/>
  <c r="Q2" i="22"/>
  <c r="Q4" i="22" s="1"/>
  <c r="Q6" i="22" s="1"/>
  <c r="P2" i="22"/>
  <c r="P4" i="22" s="1"/>
  <c r="P6" i="22" s="1"/>
  <c r="O2" i="22"/>
  <c r="O4" i="22" s="1"/>
  <c r="O6" i="22" s="1"/>
  <c r="N2" i="22"/>
  <c r="N4" i="22" s="1"/>
  <c r="N6" i="22" s="1"/>
  <c r="N8" i="22" s="1"/>
  <c r="M2" i="22"/>
  <c r="M4" i="22" s="1"/>
  <c r="M6" i="22" s="1"/>
  <c r="L2" i="22"/>
  <c r="L4" i="22" s="1"/>
  <c r="L6" i="22" s="1"/>
  <c r="K2" i="22"/>
  <c r="K4" i="22" s="1"/>
  <c r="K6" i="22" s="1"/>
  <c r="J2" i="22"/>
  <c r="J4" i="22" s="1"/>
  <c r="J6" i="22" s="1"/>
  <c r="I2" i="22"/>
  <c r="I4" i="22" s="1"/>
  <c r="I6" i="22" s="1"/>
  <c r="H2" i="22"/>
  <c r="H4" i="22" s="1"/>
  <c r="H6" i="22" s="1"/>
  <c r="G2" i="22"/>
  <c r="G4" i="22" s="1"/>
  <c r="G6" i="22" s="1"/>
  <c r="F2" i="22"/>
  <c r="F4" i="22" s="1"/>
  <c r="F6" i="22" s="1"/>
  <c r="E2" i="22"/>
  <c r="E4" i="22" s="1"/>
  <c r="E6" i="22" s="1"/>
  <c r="D2" i="22"/>
  <c r="D4" i="22" s="1"/>
  <c r="D6" i="22" s="1"/>
  <c r="C2" i="22"/>
  <c r="C4" i="22" s="1"/>
  <c r="X4" i="21"/>
  <c r="X6" i="21" s="1"/>
  <c r="X2" i="21"/>
  <c r="T2" i="21"/>
  <c r="T4" i="21" s="1"/>
  <c r="T6" i="21" s="1"/>
  <c r="S2" i="21"/>
  <c r="S4" i="21" s="1"/>
  <c r="S6" i="21" s="1"/>
  <c r="R2" i="21"/>
  <c r="R4" i="21" s="1"/>
  <c r="R6" i="21" s="1"/>
  <c r="Q2" i="21"/>
  <c r="Q4" i="21" s="1"/>
  <c r="Q6" i="21" s="1"/>
  <c r="P2" i="21"/>
  <c r="P4" i="21" s="1"/>
  <c r="P6" i="21" s="1"/>
  <c r="O2" i="21"/>
  <c r="O4" i="21" s="1"/>
  <c r="O6" i="21" s="1"/>
  <c r="N2" i="21"/>
  <c r="N4" i="21" s="1"/>
  <c r="N6" i="21" s="1"/>
  <c r="M2" i="21"/>
  <c r="M4" i="21" s="1"/>
  <c r="M6" i="21" s="1"/>
  <c r="L2" i="21"/>
  <c r="L4" i="21" s="1"/>
  <c r="L6" i="21" s="1"/>
  <c r="K2" i="21"/>
  <c r="K4" i="21" s="1"/>
  <c r="K6" i="21" s="1"/>
  <c r="J2" i="21"/>
  <c r="J4" i="21" s="1"/>
  <c r="J6" i="21" s="1"/>
  <c r="I2" i="21"/>
  <c r="I4" i="21" s="1"/>
  <c r="I6" i="21" s="1"/>
  <c r="H2" i="21"/>
  <c r="H4" i="21" s="1"/>
  <c r="H6" i="21" s="1"/>
  <c r="G2" i="21"/>
  <c r="G4" i="21" s="1"/>
  <c r="G6" i="21" s="1"/>
  <c r="F2" i="21"/>
  <c r="F4" i="21" s="1"/>
  <c r="F6" i="21" s="1"/>
  <c r="E2" i="21"/>
  <c r="E4" i="21" s="1"/>
  <c r="E6" i="21" s="1"/>
  <c r="D2" i="21"/>
  <c r="D4" i="21" s="1"/>
  <c r="D6" i="21" s="1"/>
  <c r="C2" i="21"/>
  <c r="C4" i="21" s="1"/>
  <c r="X4" i="20"/>
  <c r="X6" i="20" s="1"/>
  <c r="X2" i="20"/>
  <c r="T2" i="20"/>
  <c r="T4" i="20" s="1"/>
  <c r="T6" i="20" s="1"/>
  <c r="S2" i="20"/>
  <c r="S4" i="20" s="1"/>
  <c r="S6" i="20" s="1"/>
  <c r="R2" i="20"/>
  <c r="R4" i="20" s="1"/>
  <c r="R6" i="20" s="1"/>
  <c r="Q2" i="20"/>
  <c r="Q4" i="20" s="1"/>
  <c r="Q6" i="20" s="1"/>
  <c r="P2" i="20"/>
  <c r="P4" i="20" s="1"/>
  <c r="P6" i="20" s="1"/>
  <c r="O2" i="20"/>
  <c r="O4" i="20" s="1"/>
  <c r="O6" i="20" s="1"/>
  <c r="N2" i="20"/>
  <c r="N4" i="20" s="1"/>
  <c r="N6" i="20" s="1"/>
  <c r="M2" i="20"/>
  <c r="M4" i="20" s="1"/>
  <c r="M6" i="20" s="1"/>
  <c r="L2" i="20"/>
  <c r="L4" i="20" s="1"/>
  <c r="L6" i="20" s="1"/>
  <c r="K2" i="20"/>
  <c r="K4" i="20" s="1"/>
  <c r="K6" i="20" s="1"/>
  <c r="J2" i="20"/>
  <c r="J4" i="20" s="1"/>
  <c r="J6" i="20" s="1"/>
  <c r="I2" i="20"/>
  <c r="I4" i="20" s="1"/>
  <c r="I6" i="20" s="1"/>
  <c r="H2" i="20"/>
  <c r="H4" i="20" s="1"/>
  <c r="H6" i="20" s="1"/>
  <c r="G2" i="20"/>
  <c r="G4" i="20" s="1"/>
  <c r="G6" i="20" s="1"/>
  <c r="F2" i="20"/>
  <c r="F4" i="20" s="1"/>
  <c r="F6" i="20" s="1"/>
  <c r="E2" i="20"/>
  <c r="E4" i="20" s="1"/>
  <c r="E6" i="20" s="1"/>
  <c r="D2" i="20"/>
  <c r="D4" i="20" s="1"/>
  <c r="D6" i="20" s="1"/>
  <c r="C2" i="20"/>
  <c r="X4" i="19"/>
  <c r="X6" i="19" s="1"/>
  <c r="X2" i="19"/>
  <c r="T2" i="19"/>
  <c r="T4" i="19" s="1"/>
  <c r="T6" i="19" s="1"/>
  <c r="S2" i="19"/>
  <c r="S4" i="19" s="1"/>
  <c r="S6" i="19" s="1"/>
  <c r="R2" i="19"/>
  <c r="R4" i="19" s="1"/>
  <c r="R6" i="19" s="1"/>
  <c r="Q2" i="19"/>
  <c r="Q4" i="19" s="1"/>
  <c r="Q6" i="19" s="1"/>
  <c r="P2" i="19"/>
  <c r="P4" i="19" s="1"/>
  <c r="P6" i="19" s="1"/>
  <c r="O2" i="19"/>
  <c r="O4" i="19" s="1"/>
  <c r="O6" i="19" s="1"/>
  <c r="N2" i="19"/>
  <c r="N4" i="19" s="1"/>
  <c r="N6" i="19" s="1"/>
  <c r="M2" i="19"/>
  <c r="M4" i="19" s="1"/>
  <c r="M6" i="19" s="1"/>
  <c r="L2" i="19"/>
  <c r="L4" i="19" s="1"/>
  <c r="L6" i="19" s="1"/>
  <c r="K2" i="19"/>
  <c r="K4" i="19" s="1"/>
  <c r="K6" i="19" s="1"/>
  <c r="J2" i="19"/>
  <c r="J4" i="19" s="1"/>
  <c r="J6" i="19" s="1"/>
  <c r="I2" i="19"/>
  <c r="I4" i="19" s="1"/>
  <c r="I6" i="19" s="1"/>
  <c r="H2" i="19"/>
  <c r="H4" i="19" s="1"/>
  <c r="H6" i="19" s="1"/>
  <c r="G2" i="19"/>
  <c r="G4" i="19" s="1"/>
  <c r="G6" i="19" s="1"/>
  <c r="F2" i="19"/>
  <c r="F4" i="19" s="1"/>
  <c r="F6" i="19" s="1"/>
  <c r="E2" i="19"/>
  <c r="E4" i="19" s="1"/>
  <c r="E6" i="19" s="1"/>
  <c r="D2" i="19"/>
  <c r="D4" i="19" s="1"/>
  <c r="D6" i="19" s="1"/>
  <c r="C2" i="19"/>
  <c r="C4" i="19" s="1"/>
  <c r="X4" i="18"/>
  <c r="X6" i="18" s="1"/>
  <c r="X2" i="18"/>
  <c r="T2" i="18"/>
  <c r="T4" i="18" s="1"/>
  <c r="T6" i="18" s="1"/>
  <c r="S2" i="18"/>
  <c r="S4" i="18" s="1"/>
  <c r="S6" i="18" s="1"/>
  <c r="R2" i="18"/>
  <c r="R4" i="18" s="1"/>
  <c r="R6" i="18" s="1"/>
  <c r="Q2" i="18"/>
  <c r="Q4" i="18" s="1"/>
  <c r="Q6" i="18" s="1"/>
  <c r="P2" i="18"/>
  <c r="P4" i="18" s="1"/>
  <c r="P6" i="18" s="1"/>
  <c r="O2" i="18"/>
  <c r="O4" i="18" s="1"/>
  <c r="O6" i="18" s="1"/>
  <c r="N2" i="18"/>
  <c r="N4" i="18" s="1"/>
  <c r="N6" i="18" s="1"/>
  <c r="M2" i="18"/>
  <c r="M4" i="18" s="1"/>
  <c r="M6" i="18" s="1"/>
  <c r="L2" i="18"/>
  <c r="L4" i="18" s="1"/>
  <c r="L6" i="18" s="1"/>
  <c r="K2" i="18"/>
  <c r="K4" i="18" s="1"/>
  <c r="K6" i="18" s="1"/>
  <c r="J2" i="18"/>
  <c r="J4" i="18" s="1"/>
  <c r="J6" i="18" s="1"/>
  <c r="I2" i="18"/>
  <c r="I4" i="18" s="1"/>
  <c r="I6" i="18" s="1"/>
  <c r="H2" i="18"/>
  <c r="H4" i="18" s="1"/>
  <c r="H6" i="18" s="1"/>
  <c r="G2" i="18"/>
  <c r="G4" i="18" s="1"/>
  <c r="G6" i="18" s="1"/>
  <c r="F2" i="18"/>
  <c r="F4" i="18" s="1"/>
  <c r="F6" i="18" s="1"/>
  <c r="E2" i="18"/>
  <c r="E4" i="18" s="1"/>
  <c r="E6" i="18" s="1"/>
  <c r="E8" i="18" s="1"/>
  <c r="D2" i="18"/>
  <c r="D4" i="18" s="1"/>
  <c r="D6" i="18" s="1"/>
  <c r="C2" i="18"/>
  <c r="X4" i="17"/>
  <c r="X6" i="17" s="1"/>
  <c r="X2" i="17"/>
  <c r="T2" i="17"/>
  <c r="T4" i="17" s="1"/>
  <c r="T6" i="17" s="1"/>
  <c r="S2" i="17"/>
  <c r="S4" i="17" s="1"/>
  <c r="S6" i="17" s="1"/>
  <c r="R2" i="17"/>
  <c r="R4" i="17" s="1"/>
  <c r="R6" i="17" s="1"/>
  <c r="Q2" i="17"/>
  <c r="Q4" i="17" s="1"/>
  <c r="Q6" i="17" s="1"/>
  <c r="P2" i="17"/>
  <c r="P4" i="17" s="1"/>
  <c r="P6" i="17" s="1"/>
  <c r="O2" i="17"/>
  <c r="O4" i="17" s="1"/>
  <c r="O6" i="17" s="1"/>
  <c r="N2" i="17"/>
  <c r="N4" i="17" s="1"/>
  <c r="N6" i="17" s="1"/>
  <c r="M2" i="17"/>
  <c r="M4" i="17" s="1"/>
  <c r="M6" i="17" s="1"/>
  <c r="L2" i="17"/>
  <c r="L4" i="17" s="1"/>
  <c r="L6" i="17" s="1"/>
  <c r="K2" i="17"/>
  <c r="K4" i="17" s="1"/>
  <c r="K6" i="17" s="1"/>
  <c r="J2" i="17"/>
  <c r="J4" i="17" s="1"/>
  <c r="J6" i="17" s="1"/>
  <c r="I2" i="17"/>
  <c r="I4" i="17" s="1"/>
  <c r="I6" i="17" s="1"/>
  <c r="H2" i="17"/>
  <c r="H4" i="17" s="1"/>
  <c r="H6" i="17" s="1"/>
  <c r="G2" i="17"/>
  <c r="G4" i="17" s="1"/>
  <c r="G6" i="17" s="1"/>
  <c r="F2" i="17"/>
  <c r="F4" i="17" s="1"/>
  <c r="F6" i="17" s="1"/>
  <c r="E2" i="17"/>
  <c r="E4" i="17" s="1"/>
  <c r="E6" i="17" s="1"/>
  <c r="D2" i="17"/>
  <c r="D4" i="17" s="1"/>
  <c r="D6" i="17" s="1"/>
  <c r="C2" i="17"/>
  <c r="C4" i="17" s="1"/>
  <c r="X4" i="16"/>
  <c r="X6" i="16" s="1"/>
  <c r="X2" i="16"/>
  <c r="T2" i="16"/>
  <c r="T4" i="16" s="1"/>
  <c r="T6" i="16" s="1"/>
  <c r="S2" i="16"/>
  <c r="S4" i="16" s="1"/>
  <c r="S6" i="16" s="1"/>
  <c r="R2" i="16"/>
  <c r="R4" i="16" s="1"/>
  <c r="R6" i="16" s="1"/>
  <c r="Q2" i="16"/>
  <c r="Q4" i="16" s="1"/>
  <c r="Q6" i="16" s="1"/>
  <c r="P2" i="16"/>
  <c r="P4" i="16" s="1"/>
  <c r="P6" i="16" s="1"/>
  <c r="O2" i="16"/>
  <c r="O4" i="16" s="1"/>
  <c r="O6" i="16" s="1"/>
  <c r="N2" i="16"/>
  <c r="N4" i="16" s="1"/>
  <c r="N6" i="16" s="1"/>
  <c r="M2" i="16"/>
  <c r="M4" i="16" s="1"/>
  <c r="M6" i="16" s="1"/>
  <c r="L2" i="16"/>
  <c r="L4" i="16" s="1"/>
  <c r="L6" i="16" s="1"/>
  <c r="K2" i="16"/>
  <c r="K4" i="16" s="1"/>
  <c r="K6" i="16" s="1"/>
  <c r="J2" i="16"/>
  <c r="J4" i="16" s="1"/>
  <c r="J6" i="16" s="1"/>
  <c r="I2" i="16"/>
  <c r="I4" i="16" s="1"/>
  <c r="I6" i="16" s="1"/>
  <c r="H2" i="16"/>
  <c r="H4" i="16" s="1"/>
  <c r="H6" i="16" s="1"/>
  <c r="G2" i="16"/>
  <c r="G4" i="16" s="1"/>
  <c r="G6" i="16" s="1"/>
  <c r="F2" i="16"/>
  <c r="F4" i="16" s="1"/>
  <c r="F6" i="16" s="1"/>
  <c r="E2" i="16"/>
  <c r="E4" i="16" s="1"/>
  <c r="E6" i="16" s="1"/>
  <c r="D2" i="16"/>
  <c r="D4" i="16" s="1"/>
  <c r="D6" i="16" s="1"/>
  <c r="D8" i="16" s="1"/>
  <c r="C2" i="16"/>
  <c r="C4" i="16" s="1"/>
  <c r="C6" i="16" s="1"/>
  <c r="X4" i="15"/>
  <c r="X6" i="15" s="1"/>
  <c r="X2" i="15"/>
  <c r="T2" i="15"/>
  <c r="T4" i="15" s="1"/>
  <c r="T6" i="15" s="1"/>
  <c r="S2" i="15"/>
  <c r="S4" i="15" s="1"/>
  <c r="S6" i="15" s="1"/>
  <c r="R2" i="15"/>
  <c r="R4" i="15" s="1"/>
  <c r="R6" i="15" s="1"/>
  <c r="Q2" i="15"/>
  <c r="Q4" i="15" s="1"/>
  <c r="Q6" i="15" s="1"/>
  <c r="P2" i="15"/>
  <c r="P4" i="15" s="1"/>
  <c r="P6" i="15" s="1"/>
  <c r="O2" i="15"/>
  <c r="O4" i="15" s="1"/>
  <c r="O6" i="15" s="1"/>
  <c r="N2" i="15"/>
  <c r="N4" i="15" s="1"/>
  <c r="N6" i="15" s="1"/>
  <c r="M2" i="15"/>
  <c r="M4" i="15" s="1"/>
  <c r="M6" i="15" s="1"/>
  <c r="L2" i="15"/>
  <c r="L4" i="15" s="1"/>
  <c r="L6" i="15" s="1"/>
  <c r="K2" i="15"/>
  <c r="K4" i="15" s="1"/>
  <c r="K6" i="15" s="1"/>
  <c r="J2" i="15"/>
  <c r="J4" i="15" s="1"/>
  <c r="J6" i="15" s="1"/>
  <c r="I2" i="15"/>
  <c r="I4" i="15" s="1"/>
  <c r="I6" i="15" s="1"/>
  <c r="H2" i="15"/>
  <c r="H4" i="15" s="1"/>
  <c r="H6" i="15" s="1"/>
  <c r="G2" i="15"/>
  <c r="G4" i="15" s="1"/>
  <c r="G6" i="15" s="1"/>
  <c r="F2" i="15"/>
  <c r="F4" i="15" s="1"/>
  <c r="F6" i="15" s="1"/>
  <c r="E2" i="15"/>
  <c r="E4" i="15" s="1"/>
  <c r="E6" i="15" s="1"/>
  <c r="D2" i="15"/>
  <c r="D4" i="15" s="1"/>
  <c r="D6" i="15" s="1"/>
  <c r="C2" i="15"/>
  <c r="C4" i="15" s="1"/>
  <c r="C6" i="15" s="1"/>
  <c r="X4" i="14"/>
  <c r="X6" i="14" s="1"/>
  <c r="J4" i="14"/>
  <c r="J6" i="14" s="1"/>
  <c r="X2" i="14"/>
  <c r="T2" i="14"/>
  <c r="T4" i="14" s="1"/>
  <c r="T6" i="14" s="1"/>
  <c r="S2" i="14"/>
  <c r="S4" i="14" s="1"/>
  <c r="S6" i="14" s="1"/>
  <c r="R2" i="14"/>
  <c r="R4" i="14" s="1"/>
  <c r="R6" i="14" s="1"/>
  <c r="Q2" i="14"/>
  <c r="Q4" i="14" s="1"/>
  <c r="Q6" i="14" s="1"/>
  <c r="P2" i="14"/>
  <c r="P4" i="14" s="1"/>
  <c r="P6" i="14" s="1"/>
  <c r="O2" i="14"/>
  <c r="O4" i="14" s="1"/>
  <c r="O6" i="14" s="1"/>
  <c r="N2" i="14"/>
  <c r="N4" i="14" s="1"/>
  <c r="N6" i="14" s="1"/>
  <c r="M2" i="14"/>
  <c r="M4" i="14" s="1"/>
  <c r="M6" i="14" s="1"/>
  <c r="L2" i="14"/>
  <c r="L4" i="14" s="1"/>
  <c r="L6" i="14" s="1"/>
  <c r="L8" i="14" s="1"/>
  <c r="K2" i="14"/>
  <c r="K4" i="14" s="1"/>
  <c r="K6" i="14" s="1"/>
  <c r="J2" i="14"/>
  <c r="I2" i="14"/>
  <c r="I4" i="14" s="1"/>
  <c r="I6" i="14" s="1"/>
  <c r="I8" i="14" s="1"/>
  <c r="H2" i="14"/>
  <c r="H4" i="14" s="1"/>
  <c r="H6" i="14" s="1"/>
  <c r="G2" i="14"/>
  <c r="G4" i="14" s="1"/>
  <c r="G6" i="14" s="1"/>
  <c r="F2" i="14"/>
  <c r="F4" i="14" s="1"/>
  <c r="F6" i="14" s="1"/>
  <c r="E2" i="14"/>
  <c r="E4" i="14" s="1"/>
  <c r="E6" i="14" s="1"/>
  <c r="D2" i="14"/>
  <c r="D4" i="14" s="1"/>
  <c r="D6" i="14" s="1"/>
  <c r="C2" i="14"/>
  <c r="X4" i="13"/>
  <c r="X6" i="13" s="1"/>
  <c r="X2" i="13"/>
  <c r="T2" i="13"/>
  <c r="T4" i="13" s="1"/>
  <c r="T6" i="13" s="1"/>
  <c r="S2" i="13"/>
  <c r="S4" i="13" s="1"/>
  <c r="S6" i="13" s="1"/>
  <c r="R2" i="13"/>
  <c r="R4" i="13" s="1"/>
  <c r="R6" i="13" s="1"/>
  <c r="Q2" i="13"/>
  <c r="Q4" i="13" s="1"/>
  <c r="Q6" i="13" s="1"/>
  <c r="P2" i="13"/>
  <c r="P4" i="13" s="1"/>
  <c r="P6" i="13" s="1"/>
  <c r="O2" i="13"/>
  <c r="O4" i="13" s="1"/>
  <c r="O6" i="13" s="1"/>
  <c r="N2" i="13"/>
  <c r="N4" i="13" s="1"/>
  <c r="N6" i="13" s="1"/>
  <c r="M2" i="13"/>
  <c r="M4" i="13" s="1"/>
  <c r="M6" i="13" s="1"/>
  <c r="L2" i="13"/>
  <c r="L4" i="13" s="1"/>
  <c r="L6" i="13" s="1"/>
  <c r="K2" i="13"/>
  <c r="K4" i="13" s="1"/>
  <c r="K6" i="13" s="1"/>
  <c r="J2" i="13"/>
  <c r="J4" i="13" s="1"/>
  <c r="J6" i="13" s="1"/>
  <c r="I2" i="13"/>
  <c r="I4" i="13" s="1"/>
  <c r="I6" i="13" s="1"/>
  <c r="H2" i="13"/>
  <c r="H4" i="13" s="1"/>
  <c r="H6" i="13" s="1"/>
  <c r="G2" i="13"/>
  <c r="G4" i="13" s="1"/>
  <c r="G6" i="13" s="1"/>
  <c r="F2" i="13"/>
  <c r="F4" i="13" s="1"/>
  <c r="F6" i="13" s="1"/>
  <c r="E2" i="13"/>
  <c r="E4" i="13" s="1"/>
  <c r="E6" i="13" s="1"/>
  <c r="D2" i="13"/>
  <c r="D4" i="13" s="1"/>
  <c r="D6" i="13" s="1"/>
  <c r="C2" i="13"/>
  <c r="C4" i="13" s="1"/>
  <c r="C6" i="13" s="1"/>
  <c r="X4" i="12"/>
  <c r="X6" i="12" s="1"/>
  <c r="X2" i="12"/>
  <c r="T2" i="12"/>
  <c r="T4" i="12" s="1"/>
  <c r="T6" i="12" s="1"/>
  <c r="S2" i="12"/>
  <c r="S4" i="12" s="1"/>
  <c r="S6" i="12" s="1"/>
  <c r="R2" i="12"/>
  <c r="R4" i="12" s="1"/>
  <c r="R6" i="12" s="1"/>
  <c r="Q2" i="12"/>
  <c r="Q4" i="12" s="1"/>
  <c r="Q6" i="12" s="1"/>
  <c r="P2" i="12"/>
  <c r="P4" i="12" s="1"/>
  <c r="P6" i="12" s="1"/>
  <c r="O2" i="12"/>
  <c r="O4" i="12" s="1"/>
  <c r="O6" i="12" s="1"/>
  <c r="N2" i="12"/>
  <c r="N4" i="12" s="1"/>
  <c r="N6" i="12" s="1"/>
  <c r="M2" i="12"/>
  <c r="M4" i="12" s="1"/>
  <c r="M6" i="12" s="1"/>
  <c r="L2" i="12"/>
  <c r="L4" i="12" s="1"/>
  <c r="L6" i="12" s="1"/>
  <c r="K2" i="12"/>
  <c r="K4" i="12" s="1"/>
  <c r="K6" i="12" s="1"/>
  <c r="J2" i="12"/>
  <c r="J4" i="12" s="1"/>
  <c r="J6" i="12" s="1"/>
  <c r="I2" i="12"/>
  <c r="I4" i="12" s="1"/>
  <c r="I6" i="12" s="1"/>
  <c r="H2" i="12"/>
  <c r="H4" i="12" s="1"/>
  <c r="H6" i="12" s="1"/>
  <c r="G2" i="12"/>
  <c r="G4" i="12" s="1"/>
  <c r="G6" i="12" s="1"/>
  <c r="F2" i="12"/>
  <c r="F4" i="12" s="1"/>
  <c r="F6" i="12" s="1"/>
  <c r="E2" i="12"/>
  <c r="E4" i="12" s="1"/>
  <c r="E6" i="12" s="1"/>
  <c r="D2" i="12"/>
  <c r="D4" i="12" s="1"/>
  <c r="D6" i="12" s="1"/>
  <c r="C2" i="12"/>
  <c r="C4" i="12" s="1"/>
  <c r="X4" i="11"/>
  <c r="X6" i="11" s="1"/>
  <c r="I4" i="11"/>
  <c r="I6" i="11" s="1"/>
  <c r="X2" i="11"/>
  <c r="T2" i="11"/>
  <c r="T4" i="11" s="1"/>
  <c r="T6" i="11" s="1"/>
  <c r="S2" i="11"/>
  <c r="S4" i="11" s="1"/>
  <c r="S6" i="11" s="1"/>
  <c r="R2" i="11"/>
  <c r="R4" i="11" s="1"/>
  <c r="R6" i="11" s="1"/>
  <c r="Q2" i="11"/>
  <c r="Q4" i="11" s="1"/>
  <c r="Q6" i="11" s="1"/>
  <c r="P2" i="11"/>
  <c r="P4" i="11" s="1"/>
  <c r="P6" i="11" s="1"/>
  <c r="O2" i="11"/>
  <c r="O4" i="11" s="1"/>
  <c r="O6" i="11" s="1"/>
  <c r="N2" i="11"/>
  <c r="N4" i="11" s="1"/>
  <c r="N6" i="11" s="1"/>
  <c r="M2" i="11"/>
  <c r="M4" i="11" s="1"/>
  <c r="M6" i="11" s="1"/>
  <c r="L2" i="11"/>
  <c r="L4" i="11" s="1"/>
  <c r="L6" i="11" s="1"/>
  <c r="K2" i="11"/>
  <c r="K4" i="11" s="1"/>
  <c r="K6" i="11" s="1"/>
  <c r="J2" i="11"/>
  <c r="J4" i="11" s="1"/>
  <c r="J6" i="11" s="1"/>
  <c r="I2" i="11"/>
  <c r="H2" i="11"/>
  <c r="H4" i="11" s="1"/>
  <c r="H6" i="11" s="1"/>
  <c r="G2" i="11"/>
  <c r="G4" i="11" s="1"/>
  <c r="G6" i="11" s="1"/>
  <c r="F2" i="11"/>
  <c r="F4" i="11" s="1"/>
  <c r="F6" i="11" s="1"/>
  <c r="E2" i="11"/>
  <c r="E4" i="11" s="1"/>
  <c r="E6" i="11" s="1"/>
  <c r="D2" i="11"/>
  <c r="D4" i="11" s="1"/>
  <c r="D6" i="11" s="1"/>
  <c r="C2" i="11"/>
  <c r="C4" i="11" s="1"/>
  <c r="X4" i="10"/>
  <c r="X6" i="10" s="1"/>
  <c r="X2" i="10"/>
  <c r="T2" i="10"/>
  <c r="T4" i="10" s="1"/>
  <c r="T6" i="10" s="1"/>
  <c r="S2" i="10"/>
  <c r="S4" i="10" s="1"/>
  <c r="S6" i="10" s="1"/>
  <c r="R2" i="10"/>
  <c r="R4" i="10" s="1"/>
  <c r="R6" i="10" s="1"/>
  <c r="Q2" i="10"/>
  <c r="Q4" i="10" s="1"/>
  <c r="Q6" i="10" s="1"/>
  <c r="P2" i="10"/>
  <c r="P4" i="10" s="1"/>
  <c r="P6" i="10" s="1"/>
  <c r="O2" i="10"/>
  <c r="O4" i="10" s="1"/>
  <c r="O6" i="10" s="1"/>
  <c r="N2" i="10"/>
  <c r="N4" i="10" s="1"/>
  <c r="N6" i="10" s="1"/>
  <c r="M2" i="10"/>
  <c r="M4" i="10" s="1"/>
  <c r="M6" i="10" s="1"/>
  <c r="L2" i="10"/>
  <c r="L4" i="10" s="1"/>
  <c r="L6" i="10" s="1"/>
  <c r="K2" i="10"/>
  <c r="K4" i="10" s="1"/>
  <c r="K6" i="10" s="1"/>
  <c r="J2" i="10"/>
  <c r="J4" i="10" s="1"/>
  <c r="J6" i="10" s="1"/>
  <c r="I2" i="10"/>
  <c r="I4" i="10" s="1"/>
  <c r="I6" i="10" s="1"/>
  <c r="H2" i="10"/>
  <c r="H4" i="10" s="1"/>
  <c r="H6" i="10" s="1"/>
  <c r="G2" i="10"/>
  <c r="G4" i="10" s="1"/>
  <c r="G6" i="10" s="1"/>
  <c r="F2" i="10"/>
  <c r="F4" i="10" s="1"/>
  <c r="F6" i="10" s="1"/>
  <c r="E2" i="10"/>
  <c r="E4" i="10" s="1"/>
  <c r="E6" i="10" s="1"/>
  <c r="D2" i="10"/>
  <c r="D4" i="10" s="1"/>
  <c r="D6" i="10" s="1"/>
  <c r="C2" i="10"/>
  <c r="C4" i="10" s="1"/>
  <c r="X4" i="9"/>
  <c r="X6" i="9" s="1"/>
  <c r="X2" i="9"/>
  <c r="T2" i="9"/>
  <c r="T4" i="9" s="1"/>
  <c r="T6" i="9" s="1"/>
  <c r="S2" i="9"/>
  <c r="S4" i="9" s="1"/>
  <c r="S6" i="9" s="1"/>
  <c r="R2" i="9"/>
  <c r="R4" i="9" s="1"/>
  <c r="R6" i="9" s="1"/>
  <c r="Q2" i="9"/>
  <c r="Q4" i="9" s="1"/>
  <c r="Q6" i="9" s="1"/>
  <c r="P2" i="9"/>
  <c r="P4" i="9" s="1"/>
  <c r="P6" i="9" s="1"/>
  <c r="O2" i="9"/>
  <c r="O4" i="9" s="1"/>
  <c r="O6" i="9" s="1"/>
  <c r="N2" i="9"/>
  <c r="N4" i="9" s="1"/>
  <c r="N6" i="9" s="1"/>
  <c r="M2" i="9"/>
  <c r="M4" i="9" s="1"/>
  <c r="M6" i="9" s="1"/>
  <c r="L2" i="9"/>
  <c r="L4" i="9" s="1"/>
  <c r="L6" i="9" s="1"/>
  <c r="K2" i="9"/>
  <c r="K4" i="9" s="1"/>
  <c r="K6" i="9" s="1"/>
  <c r="J2" i="9"/>
  <c r="J4" i="9" s="1"/>
  <c r="J6" i="9" s="1"/>
  <c r="I2" i="9"/>
  <c r="I4" i="9" s="1"/>
  <c r="I6" i="9" s="1"/>
  <c r="H2" i="9"/>
  <c r="H4" i="9" s="1"/>
  <c r="H6" i="9" s="1"/>
  <c r="G2" i="9"/>
  <c r="G4" i="9" s="1"/>
  <c r="G6" i="9" s="1"/>
  <c r="F2" i="9"/>
  <c r="F4" i="9" s="1"/>
  <c r="F6" i="9" s="1"/>
  <c r="E2" i="9"/>
  <c r="E4" i="9" s="1"/>
  <c r="E6" i="9" s="1"/>
  <c r="D2" i="9"/>
  <c r="D4" i="9" s="1"/>
  <c r="D6" i="9" s="1"/>
  <c r="C2" i="9"/>
  <c r="C4" i="9" s="1"/>
  <c r="X4" i="8"/>
  <c r="X6" i="8" s="1"/>
  <c r="M4" i="8"/>
  <c r="M6" i="8" s="1"/>
  <c r="X2" i="8"/>
  <c r="T2" i="8"/>
  <c r="T4" i="8" s="1"/>
  <c r="T6" i="8" s="1"/>
  <c r="S2" i="8"/>
  <c r="S4" i="8" s="1"/>
  <c r="S6" i="8" s="1"/>
  <c r="R2" i="8"/>
  <c r="R4" i="8" s="1"/>
  <c r="R6" i="8" s="1"/>
  <c r="R8" i="8" s="1"/>
  <c r="Q2" i="8"/>
  <c r="Q4" i="8" s="1"/>
  <c r="Q6" i="8" s="1"/>
  <c r="P2" i="8"/>
  <c r="P4" i="8" s="1"/>
  <c r="P6" i="8" s="1"/>
  <c r="O2" i="8"/>
  <c r="O4" i="8" s="1"/>
  <c r="O6" i="8" s="1"/>
  <c r="N2" i="8"/>
  <c r="N4" i="8" s="1"/>
  <c r="N6" i="8" s="1"/>
  <c r="M2" i="8"/>
  <c r="L2" i="8"/>
  <c r="L4" i="8" s="1"/>
  <c r="L6" i="8" s="1"/>
  <c r="K2" i="8"/>
  <c r="K4" i="8" s="1"/>
  <c r="K6" i="8" s="1"/>
  <c r="J2" i="8"/>
  <c r="J4" i="8" s="1"/>
  <c r="J6" i="8" s="1"/>
  <c r="I2" i="8"/>
  <c r="I4" i="8" s="1"/>
  <c r="I6" i="8" s="1"/>
  <c r="H2" i="8"/>
  <c r="H4" i="8" s="1"/>
  <c r="H6" i="8" s="1"/>
  <c r="G2" i="8"/>
  <c r="G4" i="8" s="1"/>
  <c r="G6" i="8" s="1"/>
  <c r="F2" i="8"/>
  <c r="F4" i="8" s="1"/>
  <c r="F6" i="8" s="1"/>
  <c r="E2" i="8"/>
  <c r="E4" i="8" s="1"/>
  <c r="E6" i="8" s="1"/>
  <c r="D2" i="8"/>
  <c r="C2" i="8"/>
  <c r="C4" i="8" s="1"/>
  <c r="C6" i="8" s="1"/>
  <c r="X4" i="7"/>
  <c r="X6" i="7" s="1"/>
  <c r="X2" i="7"/>
  <c r="T2" i="7"/>
  <c r="T4" i="7" s="1"/>
  <c r="T6" i="7" s="1"/>
  <c r="S2" i="7"/>
  <c r="S4" i="7" s="1"/>
  <c r="S6" i="7" s="1"/>
  <c r="R2" i="7"/>
  <c r="R4" i="7" s="1"/>
  <c r="R6" i="7" s="1"/>
  <c r="Q2" i="7"/>
  <c r="Q4" i="7" s="1"/>
  <c r="Q6" i="7" s="1"/>
  <c r="P2" i="7"/>
  <c r="P4" i="7" s="1"/>
  <c r="P6" i="7" s="1"/>
  <c r="O2" i="7"/>
  <c r="O4" i="7" s="1"/>
  <c r="O6" i="7" s="1"/>
  <c r="N2" i="7"/>
  <c r="N4" i="7" s="1"/>
  <c r="N6" i="7" s="1"/>
  <c r="M2" i="7"/>
  <c r="M4" i="7" s="1"/>
  <c r="M6" i="7" s="1"/>
  <c r="L2" i="7"/>
  <c r="L4" i="7" s="1"/>
  <c r="L6" i="7" s="1"/>
  <c r="K2" i="7"/>
  <c r="K4" i="7" s="1"/>
  <c r="K6" i="7" s="1"/>
  <c r="J2" i="7"/>
  <c r="J4" i="7" s="1"/>
  <c r="J6" i="7" s="1"/>
  <c r="I2" i="7"/>
  <c r="I4" i="7" s="1"/>
  <c r="I6" i="7" s="1"/>
  <c r="H2" i="7"/>
  <c r="H4" i="7" s="1"/>
  <c r="H6" i="7" s="1"/>
  <c r="G2" i="7"/>
  <c r="G4" i="7" s="1"/>
  <c r="G6" i="7" s="1"/>
  <c r="F2" i="7"/>
  <c r="F4" i="7" s="1"/>
  <c r="F6" i="7" s="1"/>
  <c r="E2" i="7"/>
  <c r="E4" i="7" s="1"/>
  <c r="E6" i="7" s="1"/>
  <c r="D2" i="7"/>
  <c r="D4" i="7" s="1"/>
  <c r="D6" i="7" s="1"/>
  <c r="C2" i="7"/>
  <c r="C4" i="7" s="1"/>
  <c r="X4" i="6"/>
  <c r="X6" i="6" s="1"/>
  <c r="T4" i="6"/>
  <c r="T6" i="6" s="1"/>
  <c r="S4" i="6"/>
  <c r="S6" i="6" s="1"/>
  <c r="N4" i="6"/>
  <c r="N6" i="6" s="1"/>
  <c r="D4" i="6"/>
  <c r="D6" i="6" s="1"/>
  <c r="C4" i="6"/>
  <c r="C6" i="6" s="1"/>
  <c r="X2" i="6"/>
  <c r="T2" i="6"/>
  <c r="S2" i="6"/>
  <c r="R2" i="6"/>
  <c r="R4" i="6" s="1"/>
  <c r="R6" i="6" s="1"/>
  <c r="Q2" i="6"/>
  <c r="Q4" i="6" s="1"/>
  <c r="Q6" i="6" s="1"/>
  <c r="P2" i="6"/>
  <c r="P4" i="6" s="1"/>
  <c r="P6" i="6" s="1"/>
  <c r="O2" i="6"/>
  <c r="O4" i="6" s="1"/>
  <c r="O6" i="6" s="1"/>
  <c r="N2" i="6"/>
  <c r="M2" i="6"/>
  <c r="M4" i="6" s="1"/>
  <c r="M6" i="6" s="1"/>
  <c r="L2" i="6"/>
  <c r="L4" i="6" s="1"/>
  <c r="L6" i="6" s="1"/>
  <c r="K2" i="6"/>
  <c r="K4" i="6" s="1"/>
  <c r="K6" i="6" s="1"/>
  <c r="J2" i="6"/>
  <c r="J4" i="6" s="1"/>
  <c r="J6" i="6" s="1"/>
  <c r="I2" i="6"/>
  <c r="I4" i="6" s="1"/>
  <c r="I6" i="6" s="1"/>
  <c r="H2" i="6"/>
  <c r="G2" i="6"/>
  <c r="G4" i="6" s="1"/>
  <c r="G6" i="6" s="1"/>
  <c r="F2" i="6"/>
  <c r="F4" i="6" s="1"/>
  <c r="F6" i="6" s="1"/>
  <c r="E2" i="6"/>
  <c r="E4" i="6" s="1"/>
  <c r="E6" i="6" s="1"/>
  <c r="D2" i="6"/>
  <c r="C2" i="6"/>
  <c r="D4" i="1"/>
  <c r="E4" i="1"/>
  <c r="C4" i="1"/>
  <c r="V4" i="1" s="1"/>
  <c r="X4" i="1"/>
  <c r="T6" i="1"/>
  <c r="C2" i="1"/>
  <c r="F4" i="1"/>
  <c r="G4" i="1"/>
  <c r="H4" i="1"/>
  <c r="G14" i="115" l="1"/>
  <c r="V2" i="110"/>
  <c r="Y2" i="110" s="1"/>
  <c r="V2" i="109"/>
  <c r="Y2" i="109" s="1"/>
  <c r="V2" i="108"/>
  <c r="Y2" i="108" s="1"/>
  <c r="V2" i="105"/>
  <c r="Y2" i="105" s="1"/>
  <c r="V2" i="104"/>
  <c r="Y2" i="104" s="1"/>
  <c r="V2" i="103"/>
  <c r="Y2" i="103" s="1"/>
  <c r="V2" i="102"/>
  <c r="Y2" i="102" s="1"/>
  <c r="V2" i="100"/>
  <c r="Y2" i="100" s="1"/>
  <c r="V2" i="99"/>
  <c r="Y2" i="99" s="1"/>
  <c r="C4" i="99"/>
  <c r="C6" i="99" s="1"/>
  <c r="V2" i="98"/>
  <c r="Y2" i="98" s="1"/>
  <c r="V2" i="97"/>
  <c r="Y2" i="97" s="1"/>
  <c r="V2" i="95"/>
  <c r="Y2" i="95" s="1"/>
  <c r="V2" i="94"/>
  <c r="Y2" i="94" s="1"/>
  <c r="V2" i="93"/>
  <c r="Y2" i="93" s="1"/>
  <c r="C4" i="93"/>
  <c r="C6" i="93" s="1"/>
  <c r="V2" i="92"/>
  <c r="Y2" i="92" s="1"/>
  <c r="V2" i="91"/>
  <c r="Y2" i="91" s="1"/>
  <c r="V2" i="90"/>
  <c r="Y2" i="90" s="1"/>
  <c r="Q8" i="84"/>
  <c r="V2" i="84"/>
  <c r="Y2" i="84" s="1"/>
  <c r="V2" i="83"/>
  <c r="Y2" i="83" s="1"/>
  <c r="V2" i="79"/>
  <c r="Y2" i="79" s="1"/>
  <c r="V2" i="78"/>
  <c r="Y2" i="78" s="1"/>
  <c r="V2" i="74"/>
  <c r="Y2" i="74" s="1"/>
  <c r="V2" i="70"/>
  <c r="Y2" i="70" s="1"/>
  <c r="V2" i="64"/>
  <c r="Y2" i="64" s="1"/>
  <c r="E4" i="64"/>
  <c r="E6" i="64" s="1"/>
  <c r="D8" i="63"/>
  <c r="N8" i="60"/>
  <c r="V2" i="59"/>
  <c r="Y2" i="59" s="1"/>
  <c r="V2" i="58"/>
  <c r="Y2" i="58" s="1"/>
  <c r="G8" i="56"/>
  <c r="D8" i="55"/>
  <c r="S8" i="53"/>
  <c r="C8" i="53"/>
  <c r="K8" i="53"/>
  <c r="F8" i="49"/>
  <c r="J8" i="45"/>
  <c r="V2" i="45"/>
  <c r="Y2" i="45" s="1"/>
  <c r="V2" i="43"/>
  <c r="Y2" i="43" s="1"/>
  <c r="P8" i="42"/>
  <c r="H8" i="42"/>
  <c r="V2" i="42"/>
  <c r="V2" i="40"/>
  <c r="Y2" i="40" s="1"/>
  <c r="V2" i="39"/>
  <c r="Y2" i="39" s="1"/>
  <c r="V2" i="37"/>
  <c r="Y2" i="37" s="1"/>
  <c r="D8" i="34"/>
  <c r="T8" i="34"/>
  <c r="T8" i="33"/>
  <c r="V2" i="32"/>
  <c r="Y2" i="32" s="1"/>
  <c r="C4" i="32"/>
  <c r="J8" i="31"/>
  <c r="V2" i="30"/>
  <c r="Y2" i="30" s="1"/>
  <c r="R8" i="30"/>
  <c r="D4" i="30"/>
  <c r="D6" i="30" s="1"/>
  <c r="F8" i="29"/>
  <c r="K8" i="29"/>
  <c r="R8" i="29"/>
  <c r="C8" i="28"/>
  <c r="F8" i="28"/>
  <c r="O8" i="28"/>
  <c r="T8" i="26"/>
  <c r="Q8" i="25"/>
  <c r="O8" i="25"/>
  <c r="K8" i="25"/>
  <c r="O8" i="24"/>
  <c r="R8" i="22"/>
  <c r="G8" i="21"/>
  <c r="V4" i="21"/>
  <c r="Y4" i="21" s="1"/>
  <c r="H8" i="20"/>
  <c r="P8" i="19"/>
  <c r="D8" i="19"/>
  <c r="P8" i="18"/>
  <c r="O8" i="17"/>
  <c r="Q8" i="17"/>
  <c r="H8" i="17"/>
  <c r="E8" i="16"/>
  <c r="R8" i="15"/>
  <c r="D8" i="15"/>
  <c r="V2" i="15"/>
  <c r="Y2" i="15" s="1"/>
  <c r="S8" i="13"/>
  <c r="F8" i="13"/>
  <c r="O8" i="11"/>
  <c r="J8" i="10"/>
  <c r="R8" i="10"/>
  <c r="F8" i="6"/>
  <c r="V2" i="6"/>
  <c r="Y2" i="6" s="1"/>
  <c r="S8" i="6"/>
  <c r="O8" i="70"/>
  <c r="R8" i="71"/>
  <c r="L8" i="71"/>
  <c r="D8" i="70"/>
  <c r="L8" i="70"/>
  <c r="T8" i="70"/>
  <c r="P8" i="70"/>
  <c r="M8" i="70"/>
  <c r="Q8" i="70"/>
  <c r="F8" i="70"/>
  <c r="N8" i="70"/>
  <c r="G8" i="70"/>
  <c r="D8" i="71"/>
  <c r="H8" i="70"/>
  <c r="G8" i="71"/>
  <c r="O8" i="71"/>
  <c r="E8" i="71"/>
  <c r="I8" i="70"/>
  <c r="H8" i="71"/>
  <c r="P8" i="71"/>
  <c r="J8" i="70"/>
  <c r="R8" i="70"/>
  <c r="I8" i="71"/>
  <c r="Q8" i="71"/>
  <c r="F8" i="72"/>
  <c r="N8" i="72"/>
  <c r="C6" i="73"/>
  <c r="V4" i="73"/>
  <c r="Y4" i="73" s="1"/>
  <c r="K8" i="73"/>
  <c r="S8" i="73"/>
  <c r="R8" i="73"/>
  <c r="D8" i="74"/>
  <c r="H8" i="75"/>
  <c r="P8" i="75"/>
  <c r="C4" i="71"/>
  <c r="V2" i="71"/>
  <c r="Y2" i="71" s="1"/>
  <c r="K8" i="71"/>
  <c r="S8" i="71"/>
  <c r="V4" i="72"/>
  <c r="Y4" i="72" s="1"/>
  <c r="C8" i="72"/>
  <c r="V6" i="72"/>
  <c r="Y6" i="72" s="1"/>
  <c r="D8" i="73"/>
  <c r="L8" i="73"/>
  <c r="T8" i="73"/>
  <c r="H8" i="74"/>
  <c r="P8" i="74"/>
  <c r="M8" i="75"/>
  <c r="J8" i="71"/>
  <c r="G8" i="72"/>
  <c r="K8" i="72"/>
  <c r="I8" i="74"/>
  <c r="Q8" i="74"/>
  <c r="K8" i="74"/>
  <c r="J8" i="75"/>
  <c r="R8" i="75"/>
  <c r="N8" i="75"/>
  <c r="E4" i="70"/>
  <c r="E6" i="70" s="1"/>
  <c r="M8" i="71"/>
  <c r="I8" i="72"/>
  <c r="Q8" i="72"/>
  <c r="H8" i="72"/>
  <c r="S8" i="72"/>
  <c r="F8" i="73"/>
  <c r="N8" i="73"/>
  <c r="J8" i="74"/>
  <c r="R8" i="74"/>
  <c r="L8" i="74"/>
  <c r="V4" i="75"/>
  <c r="Y4" i="75" s="1"/>
  <c r="C6" i="75"/>
  <c r="K8" i="75"/>
  <c r="S8" i="75"/>
  <c r="J8" i="72"/>
  <c r="R8" i="72"/>
  <c r="G8" i="73"/>
  <c r="O8" i="73"/>
  <c r="I8" i="73"/>
  <c r="D8" i="75"/>
  <c r="L8" i="75"/>
  <c r="T8" i="75"/>
  <c r="S8" i="70"/>
  <c r="N8" i="71"/>
  <c r="O8" i="72"/>
  <c r="H8" i="73"/>
  <c r="P8" i="73"/>
  <c r="J8" i="73"/>
  <c r="S8" i="74"/>
  <c r="K8" i="70"/>
  <c r="D8" i="72"/>
  <c r="L8" i="72"/>
  <c r="T8" i="72"/>
  <c r="P8" i="72"/>
  <c r="E8" i="74"/>
  <c r="M8" i="74"/>
  <c r="T8" i="74"/>
  <c r="E8" i="75"/>
  <c r="C8" i="70"/>
  <c r="F8" i="71"/>
  <c r="T8" i="71"/>
  <c r="E8" i="72"/>
  <c r="M8" i="72"/>
  <c r="V2" i="72"/>
  <c r="Y2" i="72" s="1"/>
  <c r="Q8" i="73"/>
  <c r="F8" i="74"/>
  <c r="N8" i="74"/>
  <c r="V4" i="74"/>
  <c r="Y4" i="74" s="1"/>
  <c r="G8" i="75"/>
  <c r="O8" i="75"/>
  <c r="F8" i="75"/>
  <c r="V2" i="75"/>
  <c r="Y2" i="75" s="1"/>
  <c r="I8" i="75"/>
  <c r="F8" i="76"/>
  <c r="V4" i="77"/>
  <c r="Y4" i="77" s="1"/>
  <c r="C6" i="77"/>
  <c r="K8" i="77"/>
  <c r="S8" i="77"/>
  <c r="R8" i="77"/>
  <c r="H8" i="78"/>
  <c r="M8" i="79"/>
  <c r="R8" i="79"/>
  <c r="E8" i="80"/>
  <c r="M8" i="80"/>
  <c r="J8" i="81"/>
  <c r="R8" i="81"/>
  <c r="I8" i="76"/>
  <c r="Q8" i="76"/>
  <c r="H8" i="76"/>
  <c r="E8" i="76"/>
  <c r="T8" i="77"/>
  <c r="I8" i="78"/>
  <c r="Q8" i="78"/>
  <c r="L8" i="78"/>
  <c r="F8" i="79"/>
  <c r="F8" i="80"/>
  <c r="N8" i="80"/>
  <c r="D8" i="80"/>
  <c r="C6" i="74"/>
  <c r="J8" i="76"/>
  <c r="M8" i="76"/>
  <c r="E8" i="77"/>
  <c r="M8" i="77"/>
  <c r="J8" i="78"/>
  <c r="R8" i="78"/>
  <c r="N8" i="78"/>
  <c r="G8" i="79"/>
  <c r="O8" i="79"/>
  <c r="H8" i="79"/>
  <c r="G8" i="80"/>
  <c r="O8" i="80"/>
  <c r="H8" i="80"/>
  <c r="Q8" i="75"/>
  <c r="V4" i="76"/>
  <c r="Y4" i="76" s="1"/>
  <c r="C6" i="76"/>
  <c r="K8" i="76"/>
  <c r="S8" i="76"/>
  <c r="L8" i="76"/>
  <c r="D8" i="77"/>
  <c r="K8" i="78"/>
  <c r="S8" i="78"/>
  <c r="P8" i="78"/>
  <c r="J8" i="80"/>
  <c r="V2" i="73"/>
  <c r="Y2" i="73" s="1"/>
  <c r="E8" i="73"/>
  <c r="M8" i="73"/>
  <c r="N8" i="76"/>
  <c r="G8" i="77"/>
  <c r="O8" i="77"/>
  <c r="F8" i="77"/>
  <c r="T8" i="78"/>
  <c r="J8" i="79"/>
  <c r="I8" i="80"/>
  <c r="Q8" i="80"/>
  <c r="L8" i="80"/>
  <c r="E8" i="81"/>
  <c r="P8" i="76"/>
  <c r="H8" i="77"/>
  <c r="P8" i="77"/>
  <c r="J8" i="77"/>
  <c r="E8" i="78"/>
  <c r="M8" i="78"/>
  <c r="N8" i="79"/>
  <c r="P8" i="80"/>
  <c r="R8" i="76"/>
  <c r="I8" i="77"/>
  <c r="Q8" i="77"/>
  <c r="L8" i="77"/>
  <c r="D8" i="78"/>
  <c r="C6" i="79"/>
  <c r="K8" i="79"/>
  <c r="S8" i="79"/>
  <c r="P8" i="79"/>
  <c r="V4" i="80"/>
  <c r="Y4" i="80" s="1"/>
  <c r="C6" i="80"/>
  <c r="K8" i="80"/>
  <c r="S8" i="80"/>
  <c r="R8" i="80"/>
  <c r="H8" i="81"/>
  <c r="M8" i="81"/>
  <c r="G8" i="74"/>
  <c r="O8" i="74"/>
  <c r="G8" i="76"/>
  <c r="O8" i="76"/>
  <c r="D8" i="76"/>
  <c r="T8" i="76"/>
  <c r="N8" i="77"/>
  <c r="G8" i="78"/>
  <c r="O8" i="78"/>
  <c r="F8" i="78"/>
  <c r="D8" i="79"/>
  <c r="L8" i="79"/>
  <c r="T8" i="79"/>
  <c r="T8" i="80"/>
  <c r="V2" i="77"/>
  <c r="Y2" i="77" s="1"/>
  <c r="F8" i="81"/>
  <c r="P8" i="82"/>
  <c r="M8" i="83"/>
  <c r="V4" i="84"/>
  <c r="Y4" i="84" s="1"/>
  <c r="C6" i="84"/>
  <c r="C4" i="78"/>
  <c r="E4" i="79"/>
  <c r="E6" i="79" s="1"/>
  <c r="I8" i="81"/>
  <c r="Q8" i="81"/>
  <c r="V4" i="82"/>
  <c r="Y4" i="82" s="1"/>
  <c r="C6" i="82"/>
  <c r="K8" i="82"/>
  <c r="S8" i="82"/>
  <c r="V2" i="76"/>
  <c r="Y2" i="76" s="1"/>
  <c r="I8" i="79"/>
  <c r="Q8" i="79"/>
  <c r="V2" i="80"/>
  <c r="Y2" i="80" s="1"/>
  <c r="P8" i="81"/>
  <c r="D8" i="82"/>
  <c r="L8" i="82"/>
  <c r="T8" i="82"/>
  <c r="C8" i="81"/>
  <c r="K8" i="81"/>
  <c r="S8" i="81"/>
  <c r="N8" i="81"/>
  <c r="V6" i="81"/>
  <c r="Y6" i="81" s="1"/>
  <c r="E8" i="82"/>
  <c r="M8" i="82"/>
  <c r="D8" i="81"/>
  <c r="L8" i="81"/>
  <c r="T8" i="81"/>
  <c r="F8" i="82"/>
  <c r="N8" i="82"/>
  <c r="G8" i="82"/>
  <c r="J8" i="82"/>
  <c r="V4" i="81"/>
  <c r="Y4" i="81" s="1"/>
  <c r="H8" i="82"/>
  <c r="R8" i="82"/>
  <c r="D6" i="85"/>
  <c r="V4" i="85"/>
  <c r="Y4" i="85" s="1"/>
  <c r="L8" i="85"/>
  <c r="T8" i="85"/>
  <c r="S8" i="85"/>
  <c r="G8" i="81"/>
  <c r="O8" i="81"/>
  <c r="I8" i="82"/>
  <c r="Q8" i="82"/>
  <c r="O8" i="82"/>
  <c r="D8" i="83"/>
  <c r="L8" i="83"/>
  <c r="T8" i="83"/>
  <c r="S8" i="83"/>
  <c r="V2" i="82"/>
  <c r="Y2" i="82" s="1"/>
  <c r="F8" i="83"/>
  <c r="N8" i="83"/>
  <c r="H8" i="83"/>
  <c r="G8" i="84"/>
  <c r="M8" i="84"/>
  <c r="J8" i="87"/>
  <c r="G8" i="83"/>
  <c r="O8" i="83"/>
  <c r="C8" i="83"/>
  <c r="H8" i="84"/>
  <c r="P8" i="84"/>
  <c r="O8" i="84"/>
  <c r="V2" i="81"/>
  <c r="Y2" i="81" s="1"/>
  <c r="I8" i="83"/>
  <c r="I8" i="84"/>
  <c r="J8" i="83"/>
  <c r="J8" i="84"/>
  <c r="R8" i="84"/>
  <c r="S8" i="84"/>
  <c r="H8" i="85"/>
  <c r="P8" i="85"/>
  <c r="M8" i="86"/>
  <c r="K8" i="83"/>
  <c r="K8" i="84"/>
  <c r="Q8" i="83"/>
  <c r="D8" i="84"/>
  <c r="R8" i="83"/>
  <c r="E8" i="84"/>
  <c r="D8" i="86"/>
  <c r="L8" i="86"/>
  <c r="T8" i="86"/>
  <c r="N8" i="84"/>
  <c r="J8" i="86"/>
  <c r="R8" i="86"/>
  <c r="O8" i="86"/>
  <c r="F8" i="85"/>
  <c r="N8" i="85"/>
  <c r="C8" i="85"/>
  <c r="V6" i="85"/>
  <c r="Y6" i="85" s="1"/>
  <c r="V4" i="86"/>
  <c r="Y4" i="86" s="1"/>
  <c r="C6" i="86"/>
  <c r="K8" i="86"/>
  <c r="Q8" i="86"/>
  <c r="D8" i="88"/>
  <c r="T8" i="88"/>
  <c r="F8" i="84"/>
  <c r="E8" i="85"/>
  <c r="E4" i="83"/>
  <c r="E6" i="83" s="1"/>
  <c r="G8" i="85"/>
  <c r="R8" i="87"/>
  <c r="F8" i="88"/>
  <c r="N8" i="88"/>
  <c r="E8" i="88"/>
  <c r="T8" i="84"/>
  <c r="I8" i="85"/>
  <c r="Q8" i="85"/>
  <c r="K8" i="85"/>
  <c r="J8" i="85"/>
  <c r="F8" i="86"/>
  <c r="N8" i="86"/>
  <c r="E8" i="86"/>
  <c r="M8" i="85"/>
  <c r="G8" i="86"/>
  <c r="H8" i="87"/>
  <c r="P8" i="87"/>
  <c r="G8" i="87"/>
  <c r="L8" i="88"/>
  <c r="L8" i="84"/>
  <c r="V2" i="85"/>
  <c r="Y2" i="85" s="1"/>
  <c r="O8" i="85"/>
  <c r="R8" i="85"/>
  <c r="H8" i="86"/>
  <c r="P8" i="86"/>
  <c r="I8" i="86"/>
  <c r="F8" i="87"/>
  <c r="N8" i="87"/>
  <c r="V4" i="87"/>
  <c r="Y4" i="87" s="1"/>
  <c r="J8" i="90"/>
  <c r="R8" i="90"/>
  <c r="M8" i="90"/>
  <c r="D8" i="91"/>
  <c r="L8" i="91"/>
  <c r="T8" i="91"/>
  <c r="V2" i="86"/>
  <c r="Y2" i="86" s="1"/>
  <c r="E8" i="87"/>
  <c r="H8" i="89"/>
  <c r="P8" i="89"/>
  <c r="E8" i="89"/>
  <c r="V4" i="89"/>
  <c r="Y4" i="89" s="1"/>
  <c r="I8" i="87"/>
  <c r="Q8" i="87"/>
  <c r="K8" i="87"/>
  <c r="G8" i="88"/>
  <c r="M8" i="87"/>
  <c r="H8" i="88"/>
  <c r="P8" i="88"/>
  <c r="I8" i="88"/>
  <c r="V2" i="87"/>
  <c r="Y2" i="87" s="1"/>
  <c r="O8" i="87"/>
  <c r="M8" i="88"/>
  <c r="D8" i="87"/>
  <c r="L8" i="87"/>
  <c r="T8" i="87"/>
  <c r="S8" i="87"/>
  <c r="J8" i="88"/>
  <c r="R8" i="88"/>
  <c r="O8" i="88"/>
  <c r="V2" i="88"/>
  <c r="Y2" i="88" s="1"/>
  <c r="K8" i="88"/>
  <c r="S8" i="88"/>
  <c r="Q8" i="88"/>
  <c r="C6" i="87"/>
  <c r="I8" i="89"/>
  <c r="Q8" i="89"/>
  <c r="K8" i="90"/>
  <c r="S8" i="90"/>
  <c r="N8" i="90"/>
  <c r="E8" i="91"/>
  <c r="M8" i="91"/>
  <c r="C4" i="88"/>
  <c r="J8" i="89"/>
  <c r="R8" i="89"/>
  <c r="K8" i="89"/>
  <c r="D8" i="90"/>
  <c r="L8" i="90"/>
  <c r="T8" i="90"/>
  <c r="O8" i="90"/>
  <c r="F8" i="91"/>
  <c r="N8" i="91"/>
  <c r="Q8" i="91"/>
  <c r="V2" i="89"/>
  <c r="Y2" i="89" s="1"/>
  <c r="L8" i="89"/>
  <c r="G8" i="91"/>
  <c r="O8" i="91"/>
  <c r="M8" i="89"/>
  <c r="E8" i="90"/>
  <c r="H8" i="91"/>
  <c r="P8" i="91"/>
  <c r="F8" i="90"/>
  <c r="I8" i="91"/>
  <c r="C8" i="89"/>
  <c r="V6" i="89"/>
  <c r="Y6" i="89" s="1"/>
  <c r="S8" i="89"/>
  <c r="G8" i="90"/>
  <c r="J8" i="91"/>
  <c r="R8" i="91"/>
  <c r="G8" i="89"/>
  <c r="O8" i="89"/>
  <c r="D8" i="89"/>
  <c r="T8" i="89"/>
  <c r="I8" i="90"/>
  <c r="Q8" i="90"/>
  <c r="K8" i="91"/>
  <c r="S8" i="91"/>
  <c r="C4" i="91"/>
  <c r="G8" i="92"/>
  <c r="I8" i="93"/>
  <c r="H8" i="92"/>
  <c r="J8" i="93"/>
  <c r="R8" i="93"/>
  <c r="K8" i="93"/>
  <c r="F8" i="89"/>
  <c r="N8" i="89"/>
  <c r="C4" i="90"/>
  <c r="I8" i="92"/>
  <c r="M8" i="93"/>
  <c r="J8" i="92"/>
  <c r="R8" i="92"/>
  <c r="D8" i="93"/>
  <c r="L8" i="93"/>
  <c r="T8" i="93"/>
  <c r="O8" i="93"/>
  <c r="O8" i="92"/>
  <c r="Q8" i="93"/>
  <c r="H8" i="90"/>
  <c r="P8" i="90"/>
  <c r="L8" i="92"/>
  <c r="T8" i="92"/>
  <c r="P8" i="92"/>
  <c r="F8" i="93"/>
  <c r="N8" i="93"/>
  <c r="S8" i="93"/>
  <c r="E8" i="92"/>
  <c r="M8" i="92"/>
  <c r="Q8" i="92"/>
  <c r="E8" i="93"/>
  <c r="F8" i="92"/>
  <c r="N8" i="92"/>
  <c r="H8" i="93"/>
  <c r="P8" i="93"/>
  <c r="G8" i="93"/>
  <c r="V4" i="93"/>
  <c r="Y4" i="93" s="1"/>
  <c r="K8" i="94"/>
  <c r="S8" i="94"/>
  <c r="N8" i="94"/>
  <c r="J8" i="95"/>
  <c r="I8" i="96"/>
  <c r="Q8" i="96"/>
  <c r="H8" i="96"/>
  <c r="D4" i="92"/>
  <c r="D6" i="92" s="1"/>
  <c r="D8" i="94"/>
  <c r="L8" i="94"/>
  <c r="T8" i="94"/>
  <c r="O8" i="94"/>
  <c r="J8" i="96"/>
  <c r="R8" i="96"/>
  <c r="E8" i="94"/>
  <c r="M8" i="94"/>
  <c r="P8" i="94"/>
  <c r="C6" i="95"/>
  <c r="K8" i="95"/>
  <c r="S8" i="95"/>
  <c r="P8" i="95"/>
  <c r="C8" i="96"/>
  <c r="V6" i="96"/>
  <c r="Y6" i="96" s="1"/>
  <c r="K8" i="96"/>
  <c r="S8" i="96"/>
  <c r="F8" i="94"/>
  <c r="Q8" i="95"/>
  <c r="D8" i="96"/>
  <c r="T8" i="96"/>
  <c r="O8" i="96"/>
  <c r="C8" i="92"/>
  <c r="K8" i="92"/>
  <c r="S8" i="92"/>
  <c r="G8" i="94"/>
  <c r="M8" i="95"/>
  <c r="R8" i="95"/>
  <c r="M8" i="96"/>
  <c r="P8" i="96"/>
  <c r="H8" i="94"/>
  <c r="F8" i="95"/>
  <c r="N8" i="95"/>
  <c r="E8" i="96"/>
  <c r="G8" i="95"/>
  <c r="O8" i="95"/>
  <c r="H8" i="95"/>
  <c r="V6" i="92"/>
  <c r="Y6" i="92" s="1"/>
  <c r="I8" i="95"/>
  <c r="D8" i="97"/>
  <c r="L8" i="97"/>
  <c r="T8" i="97"/>
  <c r="P8" i="98"/>
  <c r="C4" i="94"/>
  <c r="I8" i="94"/>
  <c r="Q8" i="94"/>
  <c r="E4" i="95"/>
  <c r="E6" i="95" s="1"/>
  <c r="F8" i="96"/>
  <c r="G8" i="96"/>
  <c r="M8" i="97"/>
  <c r="C6" i="98"/>
  <c r="K8" i="98"/>
  <c r="S8" i="98"/>
  <c r="R8" i="98"/>
  <c r="J8" i="94"/>
  <c r="R8" i="94"/>
  <c r="F8" i="97"/>
  <c r="T8" i="98"/>
  <c r="G8" i="97"/>
  <c r="O8" i="97"/>
  <c r="H8" i="97"/>
  <c r="M8" i="98"/>
  <c r="V2" i="96"/>
  <c r="Y2" i="96" s="1"/>
  <c r="V4" i="96"/>
  <c r="Y4" i="96" s="1"/>
  <c r="J8" i="97"/>
  <c r="F8" i="98"/>
  <c r="N8" i="98"/>
  <c r="D8" i="98"/>
  <c r="D8" i="95"/>
  <c r="L8" i="95"/>
  <c r="T8" i="95"/>
  <c r="L8" i="96"/>
  <c r="I8" i="97"/>
  <c r="Q8" i="97"/>
  <c r="N8" i="97"/>
  <c r="G8" i="98"/>
  <c r="O8" i="98"/>
  <c r="H8" i="98"/>
  <c r="P8" i="97"/>
  <c r="J8" i="98"/>
  <c r="N8" i="96"/>
  <c r="C6" i="97"/>
  <c r="K8" i="97"/>
  <c r="S8" i="97"/>
  <c r="R8" i="97"/>
  <c r="I8" i="98"/>
  <c r="Q8" i="98"/>
  <c r="L8" i="98"/>
  <c r="G8" i="99"/>
  <c r="O8" i="99"/>
  <c r="I8" i="99"/>
  <c r="E4" i="98"/>
  <c r="E6" i="98" s="1"/>
  <c r="H8" i="99"/>
  <c r="P8" i="99"/>
  <c r="J8" i="99"/>
  <c r="K8" i="99"/>
  <c r="E4" i="97"/>
  <c r="E6" i="97" s="1"/>
  <c r="Q8" i="99"/>
  <c r="F8" i="100"/>
  <c r="N8" i="100"/>
  <c r="R8" i="99"/>
  <c r="D8" i="99"/>
  <c r="L8" i="99"/>
  <c r="T8" i="99"/>
  <c r="S8" i="99"/>
  <c r="E8" i="99"/>
  <c r="M8" i="99"/>
  <c r="F8" i="99"/>
  <c r="N8" i="99"/>
  <c r="V6" i="99"/>
  <c r="Y6" i="99" s="1"/>
  <c r="V4" i="99"/>
  <c r="Y4" i="99" s="1"/>
  <c r="D8" i="100"/>
  <c r="L8" i="100"/>
  <c r="T8" i="100"/>
  <c r="P8" i="101"/>
  <c r="M8" i="100"/>
  <c r="V4" i="101"/>
  <c r="Y4" i="101" s="1"/>
  <c r="C6" i="101"/>
  <c r="K8" i="101"/>
  <c r="S8" i="101"/>
  <c r="R8" i="101"/>
  <c r="C6" i="100"/>
  <c r="D8" i="101"/>
  <c r="L8" i="101"/>
  <c r="T8" i="101"/>
  <c r="G8" i="100"/>
  <c r="O8" i="100"/>
  <c r="K8" i="100"/>
  <c r="E8" i="101"/>
  <c r="M8" i="101"/>
  <c r="H8" i="100"/>
  <c r="P8" i="100"/>
  <c r="S8" i="100"/>
  <c r="F8" i="101"/>
  <c r="I8" i="100"/>
  <c r="Q8" i="100"/>
  <c r="G8" i="101"/>
  <c r="O8" i="101"/>
  <c r="H8" i="101"/>
  <c r="J8" i="100"/>
  <c r="R8" i="100"/>
  <c r="J8" i="101"/>
  <c r="I8" i="101"/>
  <c r="Q8" i="101"/>
  <c r="N8" i="101"/>
  <c r="H8" i="102"/>
  <c r="P8" i="102"/>
  <c r="G8" i="102"/>
  <c r="E4" i="100"/>
  <c r="E6" i="100" s="1"/>
  <c r="I8" i="102"/>
  <c r="V2" i="101"/>
  <c r="Y2" i="101" s="1"/>
  <c r="J8" i="102"/>
  <c r="R8" i="102"/>
  <c r="M8" i="102"/>
  <c r="K8" i="102"/>
  <c r="S8" i="102"/>
  <c r="N8" i="102"/>
  <c r="D8" i="102"/>
  <c r="L8" i="102"/>
  <c r="T8" i="102"/>
  <c r="O8" i="102"/>
  <c r="Q8" i="102"/>
  <c r="E8" i="102"/>
  <c r="F8" i="102"/>
  <c r="J8" i="103"/>
  <c r="D8" i="103"/>
  <c r="I8" i="104"/>
  <c r="Q8" i="104"/>
  <c r="K8" i="103"/>
  <c r="L8" i="103"/>
  <c r="C4" i="102"/>
  <c r="T8" i="103"/>
  <c r="Q8" i="103"/>
  <c r="M8" i="103"/>
  <c r="R8" i="103"/>
  <c r="F8" i="103"/>
  <c r="N8" i="103"/>
  <c r="C8" i="103"/>
  <c r="S8" i="103"/>
  <c r="G8" i="103"/>
  <c r="O8" i="103"/>
  <c r="H8" i="103"/>
  <c r="P8" i="103"/>
  <c r="I8" i="103"/>
  <c r="J8" i="104"/>
  <c r="R8" i="104"/>
  <c r="K8" i="104"/>
  <c r="S8" i="104"/>
  <c r="P8" i="104"/>
  <c r="E4" i="103"/>
  <c r="E6" i="103" s="1"/>
  <c r="V6" i="103" s="1"/>
  <c r="Y6" i="103" s="1"/>
  <c r="E8" i="104"/>
  <c r="M8" i="104"/>
  <c r="F8" i="104"/>
  <c r="N8" i="104"/>
  <c r="D8" i="104"/>
  <c r="H8" i="104"/>
  <c r="H8" i="105"/>
  <c r="C4" i="104"/>
  <c r="G8" i="104"/>
  <c r="O8" i="104"/>
  <c r="J8" i="105"/>
  <c r="R8" i="105"/>
  <c r="C6" i="105"/>
  <c r="K8" i="105"/>
  <c r="S8" i="105"/>
  <c r="N8" i="105"/>
  <c r="I8" i="106"/>
  <c r="Q8" i="106"/>
  <c r="P8" i="105"/>
  <c r="M8" i="105"/>
  <c r="L8" i="104"/>
  <c r="T8" i="104"/>
  <c r="G8" i="105"/>
  <c r="O8" i="105"/>
  <c r="F8" i="105"/>
  <c r="E8" i="106"/>
  <c r="M8" i="106"/>
  <c r="I8" i="105"/>
  <c r="P8" i="106"/>
  <c r="P8" i="107"/>
  <c r="R8" i="106"/>
  <c r="Q8" i="105"/>
  <c r="G8" i="106"/>
  <c r="O8" i="106"/>
  <c r="D8" i="106"/>
  <c r="T8" i="106"/>
  <c r="E4" i="105"/>
  <c r="E6" i="105" s="1"/>
  <c r="F8" i="106"/>
  <c r="H8" i="106"/>
  <c r="J8" i="106"/>
  <c r="C4" i="106"/>
  <c r="V2" i="106"/>
  <c r="Y2" i="106" s="1"/>
  <c r="K8" i="106"/>
  <c r="S8" i="106"/>
  <c r="L8" i="106"/>
  <c r="D8" i="105"/>
  <c r="L8" i="105"/>
  <c r="T8" i="105"/>
  <c r="N8" i="106"/>
  <c r="I8" i="107"/>
  <c r="G8" i="108"/>
  <c r="J8" i="107"/>
  <c r="R8" i="107"/>
  <c r="K8" i="107"/>
  <c r="H8" i="107"/>
  <c r="M8" i="107"/>
  <c r="L8" i="107"/>
  <c r="O8" i="108"/>
  <c r="V2" i="107"/>
  <c r="Y2" i="107" s="1"/>
  <c r="O8" i="107"/>
  <c r="I8" i="108"/>
  <c r="Q8" i="107"/>
  <c r="T8" i="107"/>
  <c r="J8" i="108"/>
  <c r="R8" i="108"/>
  <c r="F8" i="107"/>
  <c r="N8" i="107"/>
  <c r="C8" i="107"/>
  <c r="S8" i="107"/>
  <c r="C8" i="108"/>
  <c r="S8" i="108"/>
  <c r="E8" i="107"/>
  <c r="L8" i="108"/>
  <c r="T8" i="108"/>
  <c r="G8" i="107"/>
  <c r="F8" i="108"/>
  <c r="N8" i="108"/>
  <c r="Q8" i="108"/>
  <c r="K8" i="108"/>
  <c r="D4" i="107"/>
  <c r="D4" i="108"/>
  <c r="D6" i="108" s="1"/>
  <c r="V6" i="108" s="1"/>
  <c r="Y6" i="108" s="1"/>
  <c r="H8" i="108"/>
  <c r="J8" i="109"/>
  <c r="R8" i="109"/>
  <c r="V4" i="108"/>
  <c r="Y4" i="108" s="1"/>
  <c r="E8" i="108"/>
  <c r="M8" i="108"/>
  <c r="P8" i="108"/>
  <c r="F8" i="109"/>
  <c r="N8" i="109"/>
  <c r="I8" i="109"/>
  <c r="Q8" i="109"/>
  <c r="K8" i="109"/>
  <c r="O8" i="109"/>
  <c r="D8" i="109"/>
  <c r="L8" i="109"/>
  <c r="T8" i="109"/>
  <c r="S8" i="109"/>
  <c r="C6" i="109"/>
  <c r="V4" i="109"/>
  <c r="Y4" i="109" s="1"/>
  <c r="E8" i="109"/>
  <c r="H8" i="109"/>
  <c r="P8" i="109"/>
  <c r="G8" i="109"/>
  <c r="H8" i="110"/>
  <c r="M8" i="109"/>
  <c r="I8" i="110"/>
  <c r="Q8" i="110"/>
  <c r="N8" i="110"/>
  <c r="K8" i="110"/>
  <c r="S8" i="110"/>
  <c r="O8" i="110"/>
  <c r="D8" i="110"/>
  <c r="L8" i="110"/>
  <c r="T8" i="110"/>
  <c r="P8" i="110"/>
  <c r="E8" i="110"/>
  <c r="M8" i="110"/>
  <c r="F8" i="110"/>
  <c r="G8" i="110"/>
  <c r="C4" i="110"/>
  <c r="D8" i="111"/>
  <c r="F8" i="111"/>
  <c r="J8" i="110"/>
  <c r="R8" i="110"/>
  <c r="G8" i="111"/>
  <c r="V2" i="111"/>
  <c r="Y2" i="111" s="1"/>
  <c r="J8" i="111"/>
  <c r="E8" i="111"/>
  <c r="K8" i="111"/>
  <c r="L8" i="111"/>
  <c r="Q8" i="111"/>
  <c r="M8" i="111"/>
  <c r="O8" i="111"/>
  <c r="C6" i="111"/>
  <c r="V4" i="111"/>
  <c r="Y4" i="111" s="1"/>
  <c r="R8" i="111"/>
  <c r="N8" i="111"/>
  <c r="H8" i="111"/>
  <c r="P8" i="111"/>
  <c r="S8" i="111"/>
  <c r="T8" i="111"/>
  <c r="I8" i="111"/>
  <c r="D8" i="112"/>
  <c r="T8" i="112"/>
  <c r="F8" i="112"/>
  <c r="N8" i="112"/>
  <c r="K8" i="112"/>
  <c r="S8" i="112"/>
  <c r="Q8" i="112"/>
  <c r="V2" i="112"/>
  <c r="Y2" i="112" s="1"/>
  <c r="J8" i="112"/>
  <c r="E8" i="112"/>
  <c r="I8" i="112"/>
  <c r="G8" i="112"/>
  <c r="O8" i="112"/>
  <c r="C6" i="112"/>
  <c r="V4" i="112"/>
  <c r="Y4" i="112" s="1"/>
  <c r="L8" i="112"/>
  <c r="H8" i="112"/>
  <c r="P8" i="112"/>
  <c r="R8" i="112"/>
  <c r="M8" i="112"/>
  <c r="O8" i="113"/>
  <c r="J8" i="113"/>
  <c r="R8" i="113"/>
  <c r="K8" i="113"/>
  <c r="M8" i="113"/>
  <c r="D8" i="113"/>
  <c r="T8" i="113"/>
  <c r="F8" i="113"/>
  <c r="N8" i="113"/>
  <c r="S8" i="113"/>
  <c r="G8" i="113"/>
  <c r="C6" i="113"/>
  <c r="V4" i="113"/>
  <c r="Y4" i="113" s="1"/>
  <c r="H8" i="113"/>
  <c r="P8" i="113"/>
  <c r="E8" i="113"/>
  <c r="L8" i="113"/>
  <c r="I8" i="113"/>
  <c r="V2" i="113"/>
  <c r="Y2" i="113" s="1"/>
  <c r="Q8" i="113"/>
  <c r="L8" i="114"/>
  <c r="E6" i="114"/>
  <c r="V4" i="114"/>
  <c r="Y4" i="114" s="1"/>
  <c r="H8" i="114"/>
  <c r="P8" i="114"/>
  <c r="M8" i="114"/>
  <c r="J8" i="114"/>
  <c r="I8" i="114"/>
  <c r="V2" i="114"/>
  <c r="Y2" i="114" s="1"/>
  <c r="C8" i="114"/>
  <c r="S8" i="114"/>
  <c r="F8" i="114"/>
  <c r="N8" i="114"/>
  <c r="D8" i="114"/>
  <c r="T8" i="114"/>
  <c r="G8" i="114"/>
  <c r="O8" i="114"/>
  <c r="V6" i="114"/>
  <c r="Y6" i="114" s="1"/>
  <c r="Q8" i="114"/>
  <c r="R8" i="114"/>
  <c r="K8" i="114"/>
  <c r="M8" i="37"/>
  <c r="L8" i="38"/>
  <c r="E8" i="39"/>
  <c r="M8" i="39"/>
  <c r="N8" i="39"/>
  <c r="D8" i="42"/>
  <c r="T8" i="37"/>
  <c r="L8" i="39"/>
  <c r="H8" i="40"/>
  <c r="F8" i="37"/>
  <c r="N8" i="37"/>
  <c r="D8" i="37"/>
  <c r="V4" i="38"/>
  <c r="Y4" i="38" s="1"/>
  <c r="C6" i="38"/>
  <c r="K8" i="38"/>
  <c r="S8" i="38"/>
  <c r="N8" i="38"/>
  <c r="J8" i="40"/>
  <c r="G8" i="37"/>
  <c r="O8" i="37"/>
  <c r="H8" i="37"/>
  <c r="P8" i="38"/>
  <c r="D8" i="39"/>
  <c r="P8" i="39"/>
  <c r="K8" i="40"/>
  <c r="S8" i="40"/>
  <c r="J8" i="37"/>
  <c r="E8" i="38"/>
  <c r="M8" i="38"/>
  <c r="R8" i="38"/>
  <c r="F8" i="39"/>
  <c r="N8" i="40"/>
  <c r="I8" i="38"/>
  <c r="I8" i="37"/>
  <c r="Q8" i="37"/>
  <c r="L8" i="37"/>
  <c r="D8" i="38"/>
  <c r="T8" i="38"/>
  <c r="I8" i="39"/>
  <c r="Q8" i="39"/>
  <c r="T8" i="39"/>
  <c r="E8" i="40"/>
  <c r="M8" i="40"/>
  <c r="P8" i="40"/>
  <c r="J8" i="38"/>
  <c r="P8" i="37"/>
  <c r="G8" i="38"/>
  <c r="O8" i="38"/>
  <c r="F8" i="38"/>
  <c r="H8" i="39"/>
  <c r="J8" i="41"/>
  <c r="Q8" i="38"/>
  <c r="C6" i="37"/>
  <c r="V4" i="37"/>
  <c r="Y4" i="37" s="1"/>
  <c r="K8" i="37"/>
  <c r="S8" i="37"/>
  <c r="R8" i="37"/>
  <c r="H8" i="38"/>
  <c r="V4" i="39"/>
  <c r="Y4" i="39" s="1"/>
  <c r="C6" i="39"/>
  <c r="K8" i="39"/>
  <c r="S8" i="39"/>
  <c r="G8" i="40"/>
  <c r="O8" i="40"/>
  <c r="F8" i="40"/>
  <c r="R8" i="40"/>
  <c r="Q8" i="43"/>
  <c r="E4" i="37"/>
  <c r="E6" i="37" s="1"/>
  <c r="C4" i="40"/>
  <c r="Q8" i="40"/>
  <c r="V4" i="41"/>
  <c r="Y4" i="41" s="1"/>
  <c r="C6" i="41"/>
  <c r="S8" i="41"/>
  <c r="I8" i="41"/>
  <c r="F8" i="42"/>
  <c r="N8" i="42"/>
  <c r="E8" i="42"/>
  <c r="G8" i="43"/>
  <c r="N8" i="45"/>
  <c r="V2" i="38"/>
  <c r="Y2" i="38" s="1"/>
  <c r="J8" i="39"/>
  <c r="R8" i="39"/>
  <c r="I8" i="40"/>
  <c r="E8" i="41"/>
  <c r="Q8" i="41"/>
  <c r="G8" i="42"/>
  <c r="R8" i="43"/>
  <c r="P8" i="43"/>
  <c r="I8" i="44"/>
  <c r="Q8" i="44"/>
  <c r="K8" i="45"/>
  <c r="S8" i="45"/>
  <c r="O8" i="41"/>
  <c r="H8" i="41"/>
  <c r="P8" i="41"/>
  <c r="D8" i="43"/>
  <c r="L8" i="43"/>
  <c r="T8" i="43"/>
  <c r="S8" i="43"/>
  <c r="Q8" i="42"/>
  <c r="N8" i="67"/>
  <c r="G8" i="41"/>
  <c r="F8" i="41"/>
  <c r="I8" i="42"/>
  <c r="L8" i="42"/>
  <c r="M8" i="43"/>
  <c r="S8" i="44"/>
  <c r="K8" i="43"/>
  <c r="K8" i="41"/>
  <c r="J8" i="42"/>
  <c r="R8" i="42"/>
  <c r="M8" i="42"/>
  <c r="C6" i="43"/>
  <c r="F8" i="43"/>
  <c r="O8" i="44"/>
  <c r="V2" i="41"/>
  <c r="Y2" i="41" s="1"/>
  <c r="M8" i="41"/>
  <c r="N8" i="41"/>
  <c r="Y2" i="42"/>
  <c r="K8" i="42"/>
  <c r="S8" i="42"/>
  <c r="O8" i="42"/>
  <c r="T8" i="42"/>
  <c r="O8" i="43"/>
  <c r="N8" i="43"/>
  <c r="E8" i="44"/>
  <c r="M8" i="44"/>
  <c r="V2" i="44"/>
  <c r="Y2" i="44" s="1"/>
  <c r="I8" i="43"/>
  <c r="G8" i="39"/>
  <c r="O8" i="39"/>
  <c r="D8" i="40"/>
  <c r="L8" i="40"/>
  <c r="T8" i="40"/>
  <c r="D8" i="41"/>
  <c r="L8" i="41"/>
  <c r="T8" i="41"/>
  <c r="R8" i="41"/>
  <c r="H8" i="43"/>
  <c r="J8" i="43"/>
  <c r="J8" i="46"/>
  <c r="R8" i="46"/>
  <c r="P8" i="44"/>
  <c r="D8" i="45"/>
  <c r="L8" i="45"/>
  <c r="T8" i="45"/>
  <c r="P8" i="45"/>
  <c r="C4" i="42"/>
  <c r="E4" i="43"/>
  <c r="E6" i="43" s="1"/>
  <c r="D8" i="44"/>
  <c r="T8" i="44"/>
  <c r="F8" i="44"/>
  <c r="R8" i="45"/>
  <c r="C8" i="44"/>
  <c r="V6" i="44"/>
  <c r="Y6" i="44" s="1"/>
  <c r="G8" i="45"/>
  <c r="O8" i="45"/>
  <c r="F8" i="45"/>
  <c r="E8" i="46"/>
  <c r="C8" i="47"/>
  <c r="V6" i="47"/>
  <c r="Y6" i="47" s="1"/>
  <c r="K8" i="47"/>
  <c r="S8" i="47"/>
  <c r="J8" i="44"/>
  <c r="R8" i="44"/>
  <c r="H8" i="44"/>
  <c r="G8" i="44"/>
  <c r="H8" i="45"/>
  <c r="E8" i="45"/>
  <c r="V4" i="44"/>
  <c r="Y4" i="44" s="1"/>
  <c r="L8" i="44"/>
  <c r="F8" i="46"/>
  <c r="P8" i="47"/>
  <c r="N8" i="44"/>
  <c r="K8" i="44"/>
  <c r="M8" i="45"/>
  <c r="I8" i="46"/>
  <c r="Q8" i="46"/>
  <c r="J8" i="48"/>
  <c r="M8" i="48"/>
  <c r="C4" i="45"/>
  <c r="D8" i="47"/>
  <c r="T8" i="47"/>
  <c r="O8" i="49"/>
  <c r="C4" i="46"/>
  <c r="V2" i="46"/>
  <c r="Y2" i="46" s="1"/>
  <c r="K8" i="46"/>
  <c r="S8" i="46"/>
  <c r="L8" i="46"/>
  <c r="M8" i="46"/>
  <c r="F8" i="47"/>
  <c r="C8" i="48"/>
  <c r="V6" i="48"/>
  <c r="Y6" i="48" s="1"/>
  <c r="S8" i="48"/>
  <c r="I8" i="47"/>
  <c r="Q8" i="47"/>
  <c r="R8" i="48"/>
  <c r="O8" i="48"/>
  <c r="I8" i="49"/>
  <c r="Q8" i="49"/>
  <c r="L8" i="49"/>
  <c r="Q8" i="45"/>
  <c r="N8" i="46"/>
  <c r="J8" i="47"/>
  <c r="R8" i="47"/>
  <c r="H8" i="47"/>
  <c r="V4" i="47"/>
  <c r="Y4" i="47" s="1"/>
  <c r="L8" i="47"/>
  <c r="I8" i="50"/>
  <c r="Q8" i="50"/>
  <c r="K8" i="50"/>
  <c r="G8" i="46"/>
  <c r="O8" i="46"/>
  <c r="D8" i="46"/>
  <c r="T8" i="46"/>
  <c r="N8" i="47"/>
  <c r="G8" i="48"/>
  <c r="I8" i="45"/>
  <c r="H8" i="46"/>
  <c r="P8" i="46"/>
  <c r="E8" i="47"/>
  <c r="M8" i="47"/>
  <c r="V2" i="47"/>
  <c r="Y2" i="47" s="1"/>
  <c r="I8" i="51"/>
  <c r="F8" i="48"/>
  <c r="Q8" i="48"/>
  <c r="T8" i="48"/>
  <c r="P8" i="49"/>
  <c r="N8" i="49"/>
  <c r="R8" i="50"/>
  <c r="L8" i="50"/>
  <c r="C6" i="49"/>
  <c r="K8" i="49"/>
  <c r="S8" i="49"/>
  <c r="R8" i="49"/>
  <c r="C4" i="50"/>
  <c r="V2" i="50"/>
  <c r="Y2" i="50" s="1"/>
  <c r="M8" i="50"/>
  <c r="Q8" i="51"/>
  <c r="J8" i="51"/>
  <c r="H8" i="48"/>
  <c r="D8" i="48"/>
  <c r="T8" i="49"/>
  <c r="P8" i="50"/>
  <c r="V4" i="48"/>
  <c r="Y4" i="48" s="1"/>
  <c r="E8" i="48"/>
  <c r="V2" i="49"/>
  <c r="Y2" i="49" s="1"/>
  <c r="M8" i="49"/>
  <c r="E8" i="50"/>
  <c r="E8" i="52"/>
  <c r="N8" i="48"/>
  <c r="I8" i="48"/>
  <c r="D8" i="49"/>
  <c r="G8" i="49"/>
  <c r="F8" i="50"/>
  <c r="N8" i="50"/>
  <c r="D8" i="50"/>
  <c r="T8" i="50"/>
  <c r="V2" i="48"/>
  <c r="Y2" i="48" s="1"/>
  <c r="L8" i="48"/>
  <c r="H8" i="49"/>
  <c r="O8" i="50"/>
  <c r="G8" i="50"/>
  <c r="F8" i="52"/>
  <c r="G8" i="47"/>
  <c r="O8" i="47"/>
  <c r="P8" i="48"/>
  <c r="K8" i="48"/>
  <c r="J8" i="49"/>
  <c r="H8" i="50"/>
  <c r="E4" i="49"/>
  <c r="E6" i="49" s="1"/>
  <c r="L8" i="51"/>
  <c r="P8" i="52"/>
  <c r="C4" i="51"/>
  <c r="V2" i="51"/>
  <c r="Y2" i="51" s="1"/>
  <c r="K8" i="51"/>
  <c r="S8" i="51"/>
  <c r="R8" i="51"/>
  <c r="H8" i="52"/>
  <c r="N8" i="52"/>
  <c r="G8" i="53"/>
  <c r="G8" i="54"/>
  <c r="O8" i="54"/>
  <c r="F8" i="54"/>
  <c r="N8" i="51"/>
  <c r="R8" i="52"/>
  <c r="I8" i="52"/>
  <c r="L8" i="53"/>
  <c r="O8" i="56"/>
  <c r="V2" i="52"/>
  <c r="Y2" i="52" s="1"/>
  <c r="K8" i="52"/>
  <c r="S8" i="52"/>
  <c r="M8" i="52"/>
  <c r="J8" i="52"/>
  <c r="D8" i="51"/>
  <c r="T8" i="51"/>
  <c r="D8" i="52"/>
  <c r="L8" i="52"/>
  <c r="T8" i="52"/>
  <c r="J8" i="50"/>
  <c r="S8" i="50"/>
  <c r="G8" i="51"/>
  <c r="O8" i="51"/>
  <c r="H8" i="51"/>
  <c r="P8" i="51"/>
  <c r="F8" i="51"/>
  <c r="C8" i="52"/>
  <c r="V6" i="52"/>
  <c r="Y6" i="52" s="1"/>
  <c r="Q8" i="52"/>
  <c r="O8" i="53"/>
  <c r="M8" i="53"/>
  <c r="H8" i="53"/>
  <c r="H8" i="54"/>
  <c r="P8" i="54"/>
  <c r="I8" i="54"/>
  <c r="V2" i="53"/>
  <c r="Y2" i="53" s="1"/>
  <c r="J8" i="54"/>
  <c r="E8" i="51"/>
  <c r="M8" i="51"/>
  <c r="V4" i="52"/>
  <c r="Y4" i="52" s="1"/>
  <c r="O8" i="52"/>
  <c r="F8" i="53"/>
  <c r="N8" i="53"/>
  <c r="Q8" i="54"/>
  <c r="D8" i="53"/>
  <c r="T8" i="53"/>
  <c r="P8" i="53"/>
  <c r="C4" i="54"/>
  <c r="V2" i="54"/>
  <c r="Y2" i="54" s="1"/>
  <c r="S8" i="54"/>
  <c r="N8" i="54"/>
  <c r="K8" i="54"/>
  <c r="E8" i="53"/>
  <c r="V4" i="53"/>
  <c r="Y4" i="53" s="1"/>
  <c r="J8" i="53"/>
  <c r="D8" i="54"/>
  <c r="L8" i="54"/>
  <c r="T8" i="54"/>
  <c r="I8" i="53"/>
  <c r="Q8" i="53"/>
  <c r="R8" i="54"/>
  <c r="G8" i="55"/>
  <c r="O8" i="55"/>
  <c r="G8" i="52"/>
  <c r="R8" i="53"/>
  <c r="M8" i="54"/>
  <c r="L8" i="55"/>
  <c r="H8" i="56"/>
  <c r="I8" i="55"/>
  <c r="Q8" i="55"/>
  <c r="J8" i="55"/>
  <c r="T8" i="55"/>
  <c r="I8" i="56"/>
  <c r="N8" i="56"/>
  <c r="Q8" i="56"/>
  <c r="G8" i="57"/>
  <c r="P8" i="56"/>
  <c r="H8" i="57"/>
  <c r="P8" i="57"/>
  <c r="E6" i="57"/>
  <c r="V4" i="57"/>
  <c r="Y4" i="57" s="1"/>
  <c r="C6" i="55"/>
  <c r="V4" i="55"/>
  <c r="Y4" i="55" s="1"/>
  <c r="K8" i="55"/>
  <c r="S8" i="55"/>
  <c r="C4" i="56"/>
  <c r="V2" i="56"/>
  <c r="Y2" i="56" s="1"/>
  <c r="K8" i="56"/>
  <c r="S8" i="56"/>
  <c r="D8" i="56"/>
  <c r="L8" i="56"/>
  <c r="T8" i="56"/>
  <c r="V6" i="53"/>
  <c r="Y6" i="53" s="1"/>
  <c r="E8" i="54"/>
  <c r="V2" i="55"/>
  <c r="Y2" i="55" s="1"/>
  <c r="R8" i="55"/>
  <c r="F8" i="55"/>
  <c r="N8" i="55"/>
  <c r="F8" i="56"/>
  <c r="E8" i="56"/>
  <c r="E8" i="55"/>
  <c r="M8" i="55"/>
  <c r="R8" i="56"/>
  <c r="I8" i="57"/>
  <c r="Q8" i="57"/>
  <c r="K8" i="57"/>
  <c r="M8" i="56"/>
  <c r="J8" i="57"/>
  <c r="R8" i="57"/>
  <c r="O8" i="57"/>
  <c r="L8" i="57"/>
  <c r="J8" i="56"/>
  <c r="M8" i="57"/>
  <c r="R8" i="58"/>
  <c r="L8" i="59"/>
  <c r="T8" i="59"/>
  <c r="H8" i="55"/>
  <c r="P8" i="55"/>
  <c r="S8" i="57"/>
  <c r="D8" i="58"/>
  <c r="L8" i="58"/>
  <c r="T8" i="58"/>
  <c r="V2" i="57"/>
  <c r="Y2" i="57" s="1"/>
  <c r="T8" i="57"/>
  <c r="E8" i="58"/>
  <c r="M8" i="58"/>
  <c r="F8" i="57"/>
  <c r="N8" i="57"/>
  <c r="V6" i="57"/>
  <c r="Y6" i="57" s="1"/>
  <c r="C8" i="57"/>
  <c r="D8" i="57"/>
  <c r="G8" i="58"/>
  <c r="O8" i="58"/>
  <c r="F8" i="58"/>
  <c r="H8" i="58"/>
  <c r="Q8" i="58"/>
  <c r="J8" i="58"/>
  <c r="O8" i="60"/>
  <c r="D8" i="60"/>
  <c r="N8" i="58"/>
  <c r="K8" i="58"/>
  <c r="S8" i="58"/>
  <c r="P8" i="58"/>
  <c r="I8" i="58"/>
  <c r="O8" i="59"/>
  <c r="C4" i="58"/>
  <c r="D4" i="59"/>
  <c r="D6" i="59" s="1"/>
  <c r="V6" i="59" s="1"/>
  <c r="Y6" i="59" s="1"/>
  <c r="R8" i="59"/>
  <c r="H8" i="60"/>
  <c r="P8" i="60"/>
  <c r="I8" i="60"/>
  <c r="I8" i="59"/>
  <c r="Q8" i="59"/>
  <c r="K8" i="60"/>
  <c r="H8" i="59"/>
  <c r="L8" i="60"/>
  <c r="G8" i="59"/>
  <c r="E8" i="59"/>
  <c r="M8" i="59"/>
  <c r="J8" i="59"/>
  <c r="C8" i="59"/>
  <c r="E8" i="60"/>
  <c r="M8" i="60"/>
  <c r="F8" i="59"/>
  <c r="N8" i="59"/>
  <c r="P8" i="59"/>
  <c r="K8" i="59"/>
  <c r="C8" i="60"/>
  <c r="V6" i="60"/>
  <c r="Y6" i="60" s="1"/>
  <c r="V4" i="60"/>
  <c r="Y4" i="60" s="1"/>
  <c r="V2" i="60"/>
  <c r="Y2" i="60" s="1"/>
  <c r="H8" i="61"/>
  <c r="P8" i="61"/>
  <c r="N8" i="62"/>
  <c r="D8" i="62"/>
  <c r="S8" i="60"/>
  <c r="J8" i="61"/>
  <c r="R8" i="61"/>
  <c r="Q8" i="60"/>
  <c r="G8" i="60"/>
  <c r="T8" i="60"/>
  <c r="F8" i="60"/>
  <c r="D8" i="61"/>
  <c r="L8" i="61"/>
  <c r="J8" i="60"/>
  <c r="R8" i="60"/>
  <c r="T8" i="61"/>
  <c r="F8" i="61"/>
  <c r="N8" i="61"/>
  <c r="E8" i="61"/>
  <c r="G8" i="61"/>
  <c r="I8" i="61"/>
  <c r="O8" i="61"/>
  <c r="I8" i="62"/>
  <c r="E8" i="63"/>
  <c r="M8" i="63"/>
  <c r="V2" i="63"/>
  <c r="Y2" i="63" s="1"/>
  <c r="M8" i="61"/>
  <c r="J8" i="62"/>
  <c r="R8" i="62"/>
  <c r="T8" i="62"/>
  <c r="V2" i="61"/>
  <c r="Y2" i="61" s="1"/>
  <c r="K8" i="61"/>
  <c r="S8" i="61"/>
  <c r="Q8" i="61"/>
  <c r="Q8" i="62"/>
  <c r="M8" i="62"/>
  <c r="H8" i="62"/>
  <c r="G8" i="63"/>
  <c r="C4" i="61"/>
  <c r="V2" i="62"/>
  <c r="Y2" i="62" s="1"/>
  <c r="C4" i="62"/>
  <c r="K8" i="62"/>
  <c r="S8" i="62"/>
  <c r="O8" i="62"/>
  <c r="H8" i="63"/>
  <c r="E8" i="62"/>
  <c r="P8" i="62"/>
  <c r="J8" i="63"/>
  <c r="R8" i="63"/>
  <c r="G8" i="64"/>
  <c r="O8" i="64"/>
  <c r="T8" i="64"/>
  <c r="F8" i="62"/>
  <c r="C8" i="63"/>
  <c r="V6" i="63"/>
  <c r="Y6" i="63" s="1"/>
  <c r="K8" i="63"/>
  <c r="S8" i="63"/>
  <c r="G8" i="62"/>
  <c r="F8" i="63"/>
  <c r="N8" i="63"/>
  <c r="H8" i="64"/>
  <c r="I8" i="64"/>
  <c r="Q8" i="64"/>
  <c r="L8" i="64"/>
  <c r="I8" i="63"/>
  <c r="Q8" i="63"/>
  <c r="V4" i="63"/>
  <c r="Y4" i="63" s="1"/>
  <c r="O8" i="63"/>
  <c r="C6" i="64"/>
  <c r="V4" i="64"/>
  <c r="Y4" i="64" s="1"/>
  <c r="K8" i="64"/>
  <c r="S8" i="64"/>
  <c r="P8" i="64"/>
  <c r="P8" i="63"/>
  <c r="L8" i="63"/>
  <c r="D8" i="64"/>
  <c r="M8" i="64"/>
  <c r="D8" i="65"/>
  <c r="I8" i="66"/>
  <c r="Q8" i="66"/>
  <c r="O8" i="66"/>
  <c r="E8" i="65"/>
  <c r="F8" i="64"/>
  <c r="N8" i="64"/>
  <c r="J8" i="64"/>
  <c r="T8" i="65"/>
  <c r="E8" i="64"/>
  <c r="H8" i="65"/>
  <c r="R8" i="64"/>
  <c r="K8" i="65"/>
  <c r="R8" i="65"/>
  <c r="M8" i="65"/>
  <c r="C6" i="65"/>
  <c r="V4" i="65"/>
  <c r="Y4" i="65" s="1"/>
  <c r="S8" i="65"/>
  <c r="L8" i="65"/>
  <c r="N8" i="65"/>
  <c r="F8" i="65"/>
  <c r="J8" i="66"/>
  <c r="R8" i="66"/>
  <c r="G8" i="65"/>
  <c r="O8" i="65"/>
  <c r="Q8" i="65"/>
  <c r="I8" i="65"/>
  <c r="V2" i="65"/>
  <c r="Y2" i="65" s="1"/>
  <c r="J8" i="65"/>
  <c r="P8" i="65"/>
  <c r="S8" i="66"/>
  <c r="D4" i="66"/>
  <c r="D6" i="66" s="1"/>
  <c r="V2" i="66"/>
  <c r="Y2" i="66" s="1"/>
  <c r="L8" i="66"/>
  <c r="T8" i="66"/>
  <c r="E8" i="66"/>
  <c r="M8" i="66"/>
  <c r="F8" i="66"/>
  <c r="N8" i="66"/>
  <c r="V4" i="66"/>
  <c r="Y4" i="66" s="1"/>
  <c r="G8" i="66"/>
  <c r="H8" i="66"/>
  <c r="P8" i="66"/>
  <c r="K8" i="66"/>
  <c r="C6" i="66"/>
  <c r="L8" i="67"/>
  <c r="V2" i="67"/>
  <c r="Y2" i="67" s="1"/>
  <c r="C4" i="67"/>
  <c r="K8" i="67"/>
  <c r="S8" i="67"/>
  <c r="E8" i="67"/>
  <c r="M8" i="67"/>
  <c r="R8" i="67"/>
  <c r="T8" i="67"/>
  <c r="G8" i="67"/>
  <c r="O8" i="67"/>
  <c r="D8" i="67"/>
  <c r="H8" i="67"/>
  <c r="P8" i="67"/>
  <c r="F8" i="67"/>
  <c r="I8" i="67"/>
  <c r="Q8" i="67"/>
  <c r="J8" i="67"/>
  <c r="I8" i="68"/>
  <c r="D8" i="68"/>
  <c r="T8" i="68"/>
  <c r="O8" i="68"/>
  <c r="L8" i="68"/>
  <c r="E8" i="68"/>
  <c r="M8" i="68"/>
  <c r="R8" i="68"/>
  <c r="F8" i="68"/>
  <c r="N8" i="68"/>
  <c r="G8" i="68"/>
  <c r="Q8" i="68"/>
  <c r="J8" i="68"/>
  <c r="C6" i="68"/>
  <c r="V4" i="68"/>
  <c r="Y4" i="68" s="1"/>
  <c r="K8" i="68"/>
  <c r="S8" i="68"/>
  <c r="P8" i="68"/>
  <c r="H8" i="68"/>
  <c r="V2" i="68"/>
  <c r="Y2" i="68" s="1"/>
  <c r="I8" i="22"/>
  <c r="K8" i="21"/>
  <c r="S8" i="21"/>
  <c r="D8" i="21"/>
  <c r="M8" i="21"/>
  <c r="J8" i="22"/>
  <c r="Q8" i="21"/>
  <c r="H8" i="21"/>
  <c r="M8" i="22"/>
  <c r="T8" i="23"/>
  <c r="V4" i="23"/>
  <c r="Y4" i="23" s="1"/>
  <c r="V2" i="21"/>
  <c r="Y2" i="21" s="1"/>
  <c r="R8" i="21"/>
  <c r="N8" i="21"/>
  <c r="L8" i="22"/>
  <c r="T8" i="21"/>
  <c r="O8" i="21"/>
  <c r="E8" i="22"/>
  <c r="D8" i="23"/>
  <c r="M8" i="24"/>
  <c r="C6" i="21"/>
  <c r="P8" i="21"/>
  <c r="S8" i="22"/>
  <c r="D8" i="22"/>
  <c r="T8" i="22"/>
  <c r="O8" i="22"/>
  <c r="I8" i="24"/>
  <c r="Q8" i="24"/>
  <c r="L8" i="21"/>
  <c r="I8" i="21"/>
  <c r="E8" i="21"/>
  <c r="H8" i="22"/>
  <c r="P8" i="22"/>
  <c r="F8" i="22"/>
  <c r="O8" i="23"/>
  <c r="M8" i="23"/>
  <c r="J8" i="21"/>
  <c r="F8" i="21"/>
  <c r="Q8" i="22"/>
  <c r="G8" i="22"/>
  <c r="J8" i="23"/>
  <c r="P8" i="23"/>
  <c r="V2" i="23"/>
  <c r="Y2" i="23" s="1"/>
  <c r="G8" i="24"/>
  <c r="P8" i="25"/>
  <c r="Q8" i="23"/>
  <c r="F8" i="24"/>
  <c r="E8" i="25"/>
  <c r="G8" i="28"/>
  <c r="V2" i="22"/>
  <c r="Y2" i="22" s="1"/>
  <c r="I8" i="23"/>
  <c r="L8" i="24"/>
  <c r="D8" i="25"/>
  <c r="K8" i="22"/>
  <c r="G8" i="23"/>
  <c r="C8" i="23"/>
  <c r="V6" i="23"/>
  <c r="Y6" i="23" s="1"/>
  <c r="C6" i="24"/>
  <c r="V4" i="24"/>
  <c r="Y4" i="24" s="1"/>
  <c r="N8" i="24"/>
  <c r="G8" i="25"/>
  <c r="R8" i="23"/>
  <c r="R8" i="24"/>
  <c r="K8" i="24"/>
  <c r="L8" i="25"/>
  <c r="I8" i="25"/>
  <c r="I8" i="27"/>
  <c r="Q8" i="27"/>
  <c r="J8" i="27"/>
  <c r="E8" i="24"/>
  <c r="C4" i="25"/>
  <c r="V2" i="25"/>
  <c r="Y2" i="25" s="1"/>
  <c r="S8" i="25"/>
  <c r="M8" i="25"/>
  <c r="O8" i="27"/>
  <c r="C6" i="22"/>
  <c r="V4" i="22"/>
  <c r="Y4" i="22" s="1"/>
  <c r="L8" i="23"/>
  <c r="S8" i="24"/>
  <c r="P8" i="24"/>
  <c r="T8" i="25"/>
  <c r="N8" i="25"/>
  <c r="K8" i="26"/>
  <c r="S8" i="23"/>
  <c r="H8" i="23"/>
  <c r="D8" i="24"/>
  <c r="T8" i="24"/>
  <c r="H8" i="29"/>
  <c r="E8" i="26"/>
  <c r="F8" i="23"/>
  <c r="N8" i="23"/>
  <c r="K8" i="23"/>
  <c r="J8" i="24"/>
  <c r="G8" i="26"/>
  <c r="S8" i="28"/>
  <c r="V2" i="24"/>
  <c r="Y2" i="24" s="1"/>
  <c r="H8" i="24"/>
  <c r="H8" i="25"/>
  <c r="R8" i="25"/>
  <c r="C8" i="26"/>
  <c r="V6" i="26"/>
  <c r="Y6" i="26" s="1"/>
  <c r="M8" i="26"/>
  <c r="H8" i="26"/>
  <c r="H8" i="27"/>
  <c r="P8" i="27"/>
  <c r="F8" i="27"/>
  <c r="E8" i="27"/>
  <c r="V4" i="28"/>
  <c r="Y4" i="28" s="1"/>
  <c r="T8" i="28"/>
  <c r="V2" i="26"/>
  <c r="Y2" i="26" s="1"/>
  <c r="P8" i="26"/>
  <c r="K8" i="27"/>
  <c r="Q8" i="26"/>
  <c r="S8" i="26"/>
  <c r="F8" i="25"/>
  <c r="J8" i="25"/>
  <c r="O8" i="26"/>
  <c r="D8" i="26"/>
  <c r="R8" i="26"/>
  <c r="M8" i="27"/>
  <c r="T8" i="27"/>
  <c r="O8" i="29"/>
  <c r="I8" i="26"/>
  <c r="G8" i="27"/>
  <c r="D8" i="27"/>
  <c r="R8" i="28"/>
  <c r="P8" i="29"/>
  <c r="D8" i="29"/>
  <c r="L8" i="26"/>
  <c r="V2" i="27"/>
  <c r="Y2" i="27" s="1"/>
  <c r="H8" i="28"/>
  <c r="Q8" i="29"/>
  <c r="I8" i="29"/>
  <c r="V4" i="26"/>
  <c r="Y4" i="26" s="1"/>
  <c r="L8" i="27"/>
  <c r="J8" i="26"/>
  <c r="R8" i="27"/>
  <c r="F8" i="26"/>
  <c r="N8" i="26"/>
  <c r="C6" i="27"/>
  <c r="V4" i="27"/>
  <c r="Y4" i="27" s="1"/>
  <c r="S8" i="27"/>
  <c r="N8" i="27"/>
  <c r="L8" i="28"/>
  <c r="I8" i="28"/>
  <c r="V6" i="28"/>
  <c r="Y6" i="28" s="1"/>
  <c r="P8" i="28"/>
  <c r="D8" i="28"/>
  <c r="S8" i="29"/>
  <c r="F8" i="30"/>
  <c r="N8" i="30"/>
  <c r="C6" i="30"/>
  <c r="V4" i="30"/>
  <c r="Y4" i="30" s="1"/>
  <c r="J8" i="28"/>
  <c r="N8" i="29"/>
  <c r="S8" i="30"/>
  <c r="E8" i="28"/>
  <c r="M8" i="28"/>
  <c r="V2" i="28"/>
  <c r="Y2" i="28" s="1"/>
  <c r="K8" i="28"/>
  <c r="N8" i="28"/>
  <c r="Q8" i="28"/>
  <c r="V2" i="29"/>
  <c r="Y2" i="29" s="1"/>
  <c r="L8" i="29"/>
  <c r="M8" i="29"/>
  <c r="G8" i="29"/>
  <c r="H8" i="30"/>
  <c r="P8" i="31"/>
  <c r="E8" i="29"/>
  <c r="C4" i="29"/>
  <c r="T8" i="29"/>
  <c r="M8" i="30"/>
  <c r="O8" i="30"/>
  <c r="F8" i="32"/>
  <c r="J8" i="29"/>
  <c r="L8" i="31"/>
  <c r="C4" i="31"/>
  <c r="V2" i="31"/>
  <c r="Y2" i="31" s="1"/>
  <c r="K8" i="31"/>
  <c r="S8" i="31"/>
  <c r="P8" i="30"/>
  <c r="Q8" i="30"/>
  <c r="I8" i="30"/>
  <c r="D8" i="30"/>
  <c r="T8" i="30"/>
  <c r="R8" i="31"/>
  <c r="E8" i="30"/>
  <c r="G8" i="30"/>
  <c r="E8" i="31"/>
  <c r="M8" i="31"/>
  <c r="T8" i="31"/>
  <c r="K8" i="30"/>
  <c r="J8" i="30"/>
  <c r="L8" i="30"/>
  <c r="H8" i="31"/>
  <c r="F8" i="31"/>
  <c r="N8" i="31"/>
  <c r="G8" i="31"/>
  <c r="O8" i="31"/>
  <c r="D8" i="31"/>
  <c r="I8" i="31"/>
  <c r="E8" i="32"/>
  <c r="M8" i="32"/>
  <c r="I8" i="33"/>
  <c r="H8" i="33"/>
  <c r="N8" i="32"/>
  <c r="O8" i="32"/>
  <c r="R8" i="32"/>
  <c r="K8" i="32"/>
  <c r="S8" i="32"/>
  <c r="Q8" i="32"/>
  <c r="L8" i="32"/>
  <c r="V4" i="32"/>
  <c r="Y4" i="32" s="1"/>
  <c r="C6" i="32"/>
  <c r="G8" i="32"/>
  <c r="D8" i="32"/>
  <c r="H8" i="32"/>
  <c r="P8" i="32"/>
  <c r="P8" i="33"/>
  <c r="F8" i="33"/>
  <c r="I8" i="32"/>
  <c r="J8" i="33"/>
  <c r="R8" i="33"/>
  <c r="K8" i="33"/>
  <c r="J8" i="32"/>
  <c r="N8" i="33"/>
  <c r="M8" i="33"/>
  <c r="V2" i="33"/>
  <c r="Y2" i="33" s="1"/>
  <c r="L8" i="33"/>
  <c r="Q8" i="33"/>
  <c r="C8" i="33"/>
  <c r="S8" i="33"/>
  <c r="E8" i="33"/>
  <c r="G8" i="33"/>
  <c r="D4" i="33"/>
  <c r="D6" i="33" s="1"/>
  <c r="V6" i="33" s="1"/>
  <c r="Y6" i="33" s="1"/>
  <c r="K8" i="34"/>
  <c r="N8" i="34"/>
  <c r="R8" i="34"/>
  <c r="O8" i="34"/>
  <c r="G8" i="34"/>
  <c r="C6" i="34"/>
  <c r="V4" i="34"/>
  <c r="Y4" i="34" s="1"/>
  <c r="P8" i="34"/>
  <c r="E8" i="34"/>
  <c r="F8" i="34"/>
  <c r="I8" i="34"/>
  <c r="Q8" i="34"/>
  <c r="H8" i="34"/>
  <c r="S8" i="34"/>
  <c r="Q8" i="35"/>
  <c r="J8" i="34"/>
  <c r="E8" i="35"/>
  <c r="M8" i="35"/>
  <c r="T8" i="35"/>
  <c r="V2" i="34"/>
  <c r="Y2" i="34" s="1"/>
  <c r="D8" i="35"/>
  <c r="M8" i="34"/>
  <c r="H8" i="35"/>
  <c r="I8" i="35"/>
  <c r="L8" i="35"/>
  <c r="O8" i="35"/>
  <c r="J8" i="35"/>
  <c r="R8" i="35"/>
  <c r="N8" i="35"/>
  <c r="C8" i="35"/>
  <c r="V6" i="35"/>
  <c r="Y6" i="35" s="1"/>
  <c r="K8" i="35"/>
  <c r="S8" i="35"/>
  <c r="P8" i="35"/>
  <c r="F8" i="35"/>
  <c r="G8" i="35"/>
  <c r="V2" i="35"/>
  <c r="Y2" i="35" s="1"/>
  <c r="V4" i="35"/>
  <c r="Y4" i="35" s="1"/>
  <c r="V2" i="36"/>
  <c r="Y2" i="36" s="1"/>
  <c r="C4" i="36"/>
  <c r="K8" i="36"/>
  <c r="S8" i="36"/>
  <c r="D8" i="36"/>
  <c r="T8" i="36"/>
  <c r="Q8" i="36"/>
  <c r="L8" i="36"/>
  <c r="G8" i="36"/>
  <c r="O8" i="36"/>
  <c r="E8" i="36"/>
  <c r="J8" i="36"/>
  <c r="N8" i="36"/>
  <c r="M8" i="36"/>
  <c r="H8" i="36"/>
  <c r="P8" i="36"/>
  <c r="F8" i="36"/>
  <c r="R8" i="36"/>
  <c r="H8" i="13"/>
  <c r="O8" i="14"/>
  <c r="J8" i="13"/>
  <c r="P8" i="13"/>
  <c r="R8" i="13"/>
  <c r="E8" i="13"/>
  <c r="M8" i="13"/>
  <c r="F8" i="14"/>
  <c r="O8" i="13"/>
  <c r="C8" i="13"/>
  <c r="L8" i="13"/>
  <c r="V2" i="13"/>
  <c r="Y2" i="13" s="1"/>
  <c r="G8" i="14"/>
  <c r="J8" i="14"/>
  <c r="V6" i="13"/>
  <c r="Y6" i="13" s="1"/>
  <c r="Q8" i="13"/>
  <c r="G8" i="13"/>
  <c r="K8" i="13"/>
  <c r="D8" i="13"/>
  <c r="T8" i="13"/>
  <c r="R8" i="14"/>
  <c r="V4" i="13"/>
  <c r="Y4" i="13" s="1"/>
  <c r="I8" i="13"/>
  <c r="N8" i="13"/>
  <c r="E8" i="14"/>
  <c r="M8" i="14"/>
  <c r="Q8" i="14"/>
  <c r="P8" i="15"/>
  <c r="P8" i="14"/>
  <c r="C8" i="15"/>
  <c r="V6" i="15"/>
  <c r="Y6" i="15" s="1"/>
  <c r="S8" i="15"/>
  <c r="Q8" i="15"/>
  <c r="H8" i="14"/>
  <c r="F8" i="15"/>
  <c r="N8" i="15"/>
  <c r="K8" i="15"/>
  <c r="V2" i="14"/>
  <c r="Y2" i="14" s="1"/>
  <c r="C4" i="14"/>
  <c r="K8" i="14"/>
  <c r="S8" i="14"/>
  <c r="D8" i="14"/>
  <c r="T8" i="14"/>
  <c r="I8" i="15"/>
  <c r="L8" i="15"/>
  <c r="M8" i="15"/>
  <c r="N8" i="14"/>
  <c r="E8" i="15"/>
  <c r="G8" i="15"/>
  <c r="O8" i="15"/>
  <c r="J8" i="15"/>
  <c r="H8" i="15"/>
  <c r="T8" i="15"/>
  <c r="V4" i="15"/>
  <c r="Y4" i="15" s="1"/>
  <c r="J8" i="16"/>
  <c r="R8" i="16"/>
  <c r="K8" i="16"/>
  <c r="T8" i="16"/>
  <c r="M8" i="16"/>
  <c r="O8" i="16"/>
  <c r="N8" i="16"/>
  <c r="P8" i="16"/>
  <c r="F8" i="16"/>
  <c r="V4" i="16"/>
  <c r="Y4" i="16" s="1"/>
  <c r="S8" i="16"/>
  <c r="H8" i="16"/>
  <c r="C8" i="16"/>
  <c r="V6" i="16"/>
  <c r="Y6" i="16" s="1"/>
  <c r="D8" i="17"/>
  <c r="L8" i="17"/>
  <c r="Q8" i="16"/>
  <c r="F8" i="17"/>
  <c r="N8" i="17"/>
  <c r="V4" i="17"/>
  <c r="Y4" i="17" s="1"/>
  <c r="S8" i="17"/>
  <c r="G8" i="16"/>
  <c r="E8" i="17"/>
  <c r="I8" i="16"/>
  <c r="V2" i="16"/>
  <c r="Y2" i="16" s="1"/>
  <c r="L8" i="16"/>
  <c r="J8" i="17"/>
  <c r="P8" i="17"/>
  <c r="G8" i="17"/>
  <c r="I8" i="17"/>
  <c r="K8" i="17"/>
  <c r="V2" i="17"/>
  <c r="Y2" i="17" s="1"/>
  <c r="M8" i="17"/>
  <c r="R8" i="17"/>
  <c r="T8" i="17"/>
  <c r="C6" i="17"/>
  <c r="G8" i="18"/>
  <c r="I8" i="18"/>
  <c r="H8" i="18"/>
  <c r="E8" i="19"/>
  <c r="C4" i="18"/>
  <c r="V2" i="18"/>
  <c r="Y2" i="18" s="1"/>
  <c r="K8" i="18"/>
  <c r="S8" i="18"/>
  <c r="N8" i="18"/>
  <c r="Q8" i="18"/>
  <c r="D8" i="18"/>
  <c r="L8" i="18"/>
  <c r="T8" i="18"/>
  <c r="O8" i="18"/>
  <c r="M8" i="18"/>
  <c r="F8" i="18"/>
  <c r="J8" i="18"/>
  <c r="R8" i="18"/>
  <c r="F8" i="19"/>
  <c r="G8" i="19"/>
  <c r="V4" i="19"/>
  <c r="Y4" i="19" s="1"/>
  <c r="C6" i="19"/>
  <c r="S8" i="19"/>
  <c r="K8" i="19"/>
  <c r="T8" i="19"/>
  <c r="L8" i="19"/>
  <c r="H8" i="19"/>
  <c r="O8" i="20"/>
  <c r="I8" i="19"/>
  <c r="Q8" i="19"/>
  <c r="O8" i="19"/>
  <c r="J8" i="19"/>
  <c r="N8" i="19"/>
  <c r="M8" i="19"/>
  <c r="V2" i="19"/>
  <c r="Y2" i="19" s="1"/>
  <c r="R8" i="19"/>
  <c r="J8" i="20"/>
  <c r="R8" i="20"/>
  <c r="C4" i="20"/>
  <c r="V2" i="20"/>
  <c r="Y2" i="20" s="1"/>
  <c r="K8" i="20"/>
  <c r="S8" i="20"/>
  <c r="I8" i="20"/>
  <c r="F8" i="20"/>
  <c r="L8" i="20"/>
  <c r="G8" i="20"/>
  <c r="T8" i="20"/>
  <c r="P8" i="20"/>
  <c r="M8" i="20"/>
  <c r="Q8" i="20"/>
  <c r="N8" i="20"/>
  <c r="E8" i="20"/>
  <c r="D8" i="20"/>
  <c r="H8" i="9"/>
  <c r="J8" i="9"/>
  <c r="R8" i="9"/>
  <c r="N8" i="9"/>
  <c r="F8" i="9"/>
  <c r="K8" i="9"/>
  <c r="S8" i="9"/>
  <c r="G8" i="9"/>
  <c r="P8" i="9"/>
  <c r="M8" i="9"/>
  <c r="D8" i="9"/>
  <c r="L8" i="9"/>
  <c r="T8" i="9"/>
  <c r="C6" i="9"/>
  <c r="V4" i="9"/>
  <c r="Y4" i="9" s="1"/>
  <c r="O8" i="9"/>
  <c r="E8" i="9"/>
  <c r="S8" i="10"/>
  <c r="I8" i="9"/>
  <c r="Q8" i="9"/>
  <c r="G8" i="10"/>
  <c r="F8" i="12"/>
  <c r="V2" i="9"/>
  <c r="Y2" i="9" s="1"/>
  <c r="Q8" i="10"/>
  <c r="F8" i="10"/>
  <c r="E8" i="10"/>
  <c r="V4" i="10"/>
  <c r="Y4" i="10" s="1"/>
  <c r="C6" i="10"/>
  <c r="K8" i="10"/>
  <c r="I8" i="10"/>
  <c r="O8" i="10"/>
  <c r="N8" i="10"/>
  <c r="M8" i="10"/>
  <c r="V2" i="10"/>
  <c r="Y2" i="10" s="1"/>
  <c r="P8" i="10"/>
  <c r="H8" i="10"/>
  <c r="D8" i="10"/>
  <c r="L8" i="10"/>
  <c r="T8" i="10"/>
  <c r="F8" i="11"/>
  <c r="G8" i="11"/>
  <c r="I8" i="11"/>
  <c r="P8" i="11"/>
  <c r="R8" i="11"/>
  <c r="N8" i="11"/>
  <c r="C6" i="12"/>
  <c r="V4" i="12"/>
  <c r="Y4" i="12" s="1"/>
  <c r="C6" i="11"/>
  <c r="V4" i="11"/>
  <c r="Y4" i="11" s="1"/>
  <c r="M8" i="11"/>
  <c r="D8" i="11"/>
  <c r="L8" i="11"/>
  <c r="T8" i="11"/>
  <c r="Q8" i="11"/>
  <c r="E8" i="11"/>
  <c r="V2" i="11"/>
  <c r="Y2" i="11" s="1"/>
  <c r="S8" i="11"/>
  <c r="H8" i="11"/>
  <c r="J8" i="11"/>
  <c r="K8" i="11"/>
  <c r="G8" i="12"/>
  <c r="O8" i="12"/>
  <c r="H8" i="12"/>
  <c r="P8" i="12"/>
  <c r="K8" i="12"/>
  <c r="S8" i="12"/>
  <c r="E8" i="12"/>
  <c r="Q8" i="12"/>
  <c r="J8" i="12"/>
  <c r="I8" i="12"/>
  <c r="V2" i="12"/>
  <c r="Y2" i="12" s="1"/>
  <c r="N8" i="12"/>
  <c r="T8" i="12"/>
  <c r="D8" i="12"/>
  <c r="L8" i="12"/>
  <c r="R8" i="12"/>
  <c r="M8" i="12"/>
  <c r="F8" i="7"/>
  <c r="M8" i="7"/>
  <c r="G8" i="7"/>
  <c r="J8" i="7"/>
  <c r="H8" i="7"/>
  <c r="P8" i="7"/>
  <c r="N8" i="7"/>
  <c r="I8" i="7"/>
  <c r="R8" i="7"/>
  <c r="E8" i="7"/>
  <c r="O8" i="7"/>
  <c r="Q8" i="7"/>
  <c r="V4" i="7"/>
  <c r="Y4" i="7" s="1"/>
  <c r="C6" i="7"/>
  <c r="K8" i="7"/>
  <c r="S8" i="7"/>
  <c r="D8" i="7"/>
  <c r="L8" i="7"/>
  <c r="T8" i="7"/>
  <c r="V2" i="7"/>
  <c r="Y2" i="7" s="1"/>
  <c r="G8" i="8"/>
  <c r="L8" i="8"/>
  <c r="T8" i="8"/>
  <c r="J8" i="8"/>
  <c r="H8" i="8"/>
  <c r="P8" i="8"/>
  <c r="M8" i="8"/>
  <c r="O8" i="8"/>
  <c r="E8" i="8"/>
  <c r="C8" i="8"/>
  <c r="K8" i="8"/>
  <c r="S8" i="8"/>
  <c r="V2" i="8"/>
  <c r="Y2" i="8" s="1"/>
  <c r="F8" i="8"/>
  <c r="N8" i="8"/>
  <c r="D4" i="8"/>
  <c r="D6" i="8" s="1"/>
  <c r="V6" i="8" s="1"/>
  <c r="Y6" i="8" s="1"/>
  <c r="I8" i="8"/>
  <c r="Q8" i="8"/>
  <c r="K8" i="6"/>
  <c r="E8" i="6"/>
  <c r="N8" i="6"/>
  <c r="C8" i="6"/>
  <c r="G8" i="6"/>
  <c r="R8" i="6"/>
  <c r="P8" i="6"/>
  <c r="I8" i="6"/>
  <c r="Q8" i="6"/>
  <c r="D8" i="6"/>
  <c r="M8" i="6"/>
  <c r="H4" i="6"/>
  <c r="H6" i="6" s="1"/>
  <c r="T8" i="6"/>
  <c r="L8" i="6"/>
  <c r="J8" i="6"/>
  <c r="O8" i="6"/>
  <c r="X6" i="1"/>
  <c r="Y2" i="1"/>
  <c r="X2" i="1"/>
  <c r="Y4" i="1"/>
  <c r="V2" i="1"/>
  <c r="V4" i="103" l="1"/>
  <c r="Y4" i="103" s="1"/>
  <c r="C8" i="99"/>
  <c r="V6" i="93"/>
  <c r="Y6" i="93" s="1"/>
  <c r="C8" i="93"/>
  <c r="V4" i="59"/>
  <c r="Y4" i="59" s="1"/>
  <c r="V8" i="53"/>
  <c r="V4" i="33"/>
  <c r="Y4" i="33" s="1"/>
  <c r="V8" i="28"/>
  <c r="V8" i="16"/>
  <c r="V4" i="8"/>
  <c r="Y4" i="8" s="1"/>
  <c r="C8" i="113"/>
  <c r="V8" i="113" s="1"/>
  <c r="V6" i="113"/>
  <c r="Y6" i="113" s="1"/>
  <c r="V8" i="99"/>
  <c r="V4" i="97"/>
  <c r="Y4" i="97" s="1"/>
  <c r="C6" i="90"/>
  <c r="V4" i="90"/>
  <c r="Y4" i="90" s="1"/>
  <c r="E8" i="83"/>
  <c r="V8" i="83" s="1"/>
  <c r="V4" i="79"/>
  <c r="Y4" i="79" s="1"/>
  <c r="V4" i="70"/>
  <c r="Y4" i="70" s="1"/>
  <c r="C6" i="110"/>
  <c r="V4" i="110"/>
  <c r="Y4" i="110" s="1"/>
  <c r="C8" i="97"/>
  <c r="V6" i="97"/>
  <c r="Y6" i="97" s="1"/>
  <c r="E8" i="79"/>
  <c r="V6" i="79"/>
  <c r="Y6" i="79" s="1"/>
  <c r="C8" i="79"/>
  <c r="V6" i="74"/>
  <c r="Y6" i="74" s="1"/>
  <c r="C8" i="74"/>
  <c r="V8" i="74" s="1"/>
  <c r="V6" i="73"/>
  <c r="Y6" i="73" s="1"/>
  <c r="C8" i="73"/>
  <c r="V8" i="73" s="1"/>
  <c r="E8" i="114"/>
  <c r="V8" i="114" s="1"/>
  <c r="C6" i="102"/>
  <c r="V4" i="102"/>
  <c r="Y4" i="102" s="1"/>
  <c r="E8" i="98"/>
  <c r="D8" i="85"/>
  <c r="C6" i="78"/>
  <c r="V4" i="78"/>
  <c r="Y4" i="78" s="1"/>
  <c r="C6" i="104"/>
  <c r="V4" i="104"/>
  <c r="Y4" i="104" s="1"/>
  <c r="V4" i="92"/>
  <c r="Y4" i="92" s="1"/>
  <c r="V6" i="86"/>
  <c r="Y6" i="86" s="1"/>
  <c r="C8" i="86"/>
  <c r="V8" i="86" s="1"/>
  <c r="C8" i="84"/>
  <c r="V8" i="84" s="1"/>
  <c r="V6" i="84"/>
  <c r="Y6" i="84" s="1"/>
  <c r="C8" i="76"/>
  <c r="V8" i="76" s="1"/>
  <c r="V6" i="76"/>
  <c r="Y6" i="76" s="1"/>
  <c r="C8" i="77"/>
  <c r="V8" i="77" s="1"/>
  <c r="V6" i="77"/>
  <c r="Y6" i="77" s="1"/>
  <c r="V8" i="70"/>
  <c r="E8" i="70"/>
  <c r="V8" i="72"/>
  <c r="C6" i="71"/>
  <c r="V4" i="71"/>
  <c r="Y4" i="71" s="1"/>
  <c r="V4" i="98"/>
  <c r="Y4" i="98" s="1"/>
  <c r="C6" i="94"/>
  <c r="V4" i="94"/>
  <c r="Y4" i="94" s="1"/>
  <c r="V8" i="96"/>
  <c r="V4" i="95"/>
  <c r="Y4" i="95" s="1"/>
  <c r="D8" i="92"/>
  <c r="V8" i="92" s="1"/>
  <c r="V8" i="89"/>
  <c r="C6" i="88"/>
  <c r="V4" i="88"/>
  <c r="Y4" i="88" s="1"/>
  <c r="V6" i="83"/>
  <c r="Y6" i="83" s="1"/>
  <c r="C8" i="75"/>
  <c r="V8" i="75" s="1"/>
  <c r="V6" i="75"/>
  <c r="Y6" i="75" s="1"/>
  <c r="V6" i="70"/>
  <c r="Y6" i="70" s="1"/>
  <c r="C8" i="112"/>
  <c r="V8" i="112" s="1"/>
  <c r="V6" i="112"/>
  <c r="Y6" i="112" s="1"/>
  <c r="C8" i="111"/>
  <c r="V8" i="111" s="1"/>
  <c r="V6" i="111"/>
  <c r="Y6" i="111" s="1"/>
  <c r="C8" i="109"/>
  <c r="V8" i="109" s="1"/>
  <c r="V6" i="109"/>
  <c r="Y6" i="109" s="1"/>
  <c r="E8" i="105"/>
  <c r="V4" i="105"/>
  <c r="Y4" i="105" s="1"/>
  <c r="V4" i="100"/>
  <c r="Y4" i="100" s="1"/>
  <c r="E8" i="97"/>
  <c r="C8" i="98"/>
  <c r="V8" i="98" s="1"/>
  <c r="V6" i="98"/>
  <c r="Y6" i="98" s="1"/>
  <c r="E8" i="95"/>
  <c r="V6" i="95"/>
  <c r="Y6" i="95" s="1"/>
  <c r="C8" i="95"/>
  <c r="V8" i="95" s="1"/>
  <c r="C6" i="91"/>
  <c r="V4" i="91"/>
  <c r="Y4" i="91" s="1"/>
  <c r="D8" i="108"/>
  <c r="V8" i="108"/>
  <c r="C6" i="106"/>
  <c r="V4" i="106"/>
  <c r="Y4" i="106" s="1"/>
  <c r="C8" i="105"/>
  <c r="V8" i="105" s="1"/>
  <c r="V6" i="105"/>
  <c r="Y6" i="105" s="1"/>
  <c r="E8" i="100"/>
  <c r="V6" i="100"/>
  <c r="Y6" i="100" s="1"/>
  <c r="C8" i="100"/>
  <c r="V8" i="100" s="1"/>
  <c r="C8" i="101"/>
  <c r="V8" i="101" s="1"/>
  <c r="V6" i="101"/>
  <c r="Y6" i="101" s="1"/>
  <c r="V6" i="87"/>
  <c r="Y6" i="87" s="1"/>
  <c r="C8" i="87"/>
  <c r="V8" i="87" s="1"/>
  <c r="V8" i="85"/>
  <c r="V8" i="81"/>
  <c r="V4" i="107"/>
  <c r="Y4" i="107" s="1"/>
  <c r="D6" i="107"/>
  <c r="E8" i="103"/>
  <c r="V8" i="103" s="1"/>
  <c r="V8" i="93"/>
  <c r="V4" i="83"/>
  <c r="Y4" i="83" s="1"/>
  <c r="C8" i="82"/>
  <c r="V8" i="82" s="1"/>
  <c r="V6" i="82"/>
  <c r="Y6" i="82" s="1"/>
  <c r="C8" i="80"/>
  <c r="V8" i="80" s="1"/>
  <c r="V6" i="80"/>
  <c r="Y6" i="80" s="1"/>
  <c r="C6" i="61"/>
  <c r="V4" i="61"/>
  <c r="Y4" i="61" s="1"/>
  <c r="V4" i="46"/>
  <c r="Y4" i="46" s="1"/>
  <c r="C6" i="46"/>
  <c r="C8" i="65"/>
  <c r="V8" i="65" s="1"/>
  <c r="V6" i="65"/>
  <c r="Y6" i="65" s="1"/>
  <c r="E8" i="57"/>
  <c r="V4" i="51"/>
  <c r="Y4" i="51" s="1"/>
  <c r="C6" i="51"/>
  <c r="V4" i="43"/>
  <c r="Y4" i="43" s="1"/>
  <c r="E8" i="37"/>
  <c r="D8" i="59"/>
  <c r="V4" i="49"/>
  <c r="Y4" i="49" s="1"/>
  <c r="C6" i="42"/>
  <c r="V4" i="42"/>
  <c r="Y4" i="42" s="1"/>
  <c r="V6" i="43"/>
  <c r="Y6" i="43" s="1"/>
  <c r="C8" i="43"/>
  <c r="C6" i="40"/>
  <c r="V4" i="40"/>
  <c r="Y4" i="40" s="1"/>
  <c r="V6" i="38"/>
  <c r="Y6" i="38" s="1"/>
  <c r="C8" i="38"/>
  <c r="V8" i="38" s="1"/>
  <c r="C8" i="68"/>
  <c r="V8" i="68" s="1"/>
  <c r="V6" i="68"/>
  <c r="Y6" i="68" s="1"/>
  <c r="C6" i="58"/>
  <c r="V4" i="58"/>
  <c r="Y4" i="58" s="1"/>
  <c r="V6" i="49"/>
  <c r="Y6" i="49" s="1"/>
  <c r="C8" i="49"/>
  <c r="C6" i="45"/>
  <c r="V4" i="45"/>
  <c r="Y4" i="45" s="1"/>
  <c r="V6" i="37"/>
  <c r="Y6" i="37" s="1"/>
  <c r="C8" i="37"/>
  <c r="V8" i="37" s="1"/>
  <c r="V8" i="52"/>
  <c r="V6" i="41"/>
  <c r="Y6" i="41" s="1"/>
  <c r="C8" i="41"/>
  <c r="V8" i="41" s="1"/>
  <c r="C8" i="39"/>
  <c r="V8" i="39" s="1"/>
  <c r="V6" i="39"/>
  <c r="Y6" i="39" s="1"/>
  <c r="C8" i="66"/>
  <c r="V6" i="66"/>
  <c r="Y6" i="66" s="1"/>
  <c r="D8" i="66"/>
  <c r="V8" i="60"/>
  <c r="V8" i="59"/>
  <c r="E8" i="49"/>
  <c r="E8" i="43"/>
  <c r="V4" i="54"/>
  <c r="Y4" i="54" s="1"/>
  <c r="C6" i="54"/>
  <c r="C8" i="64"/>
  <c r="V8" i="64" s="1"/>
  <c r="V6" i="64"/>
  <c r="Y6" i="64" s="1"/>
  <c r="V8" i="63"/>
  <c r="C6" i="62"/>
  <c r="V4" i="62"/>
  <c r="Y4" i="62" s="1"/>
  <c r="V4" i="56"/>
  <c r="Y4" i="56" s="1"/>
  <c r="C6" i="56"/>
  <c r="V4" i="50"/>
  <c r="Y4" i="50" s="1"/>
  <c r="C6" i="50"/>
  <c r="V8" i="48"/>
  <c r="V8" i="44"/>
  <c r="C6" i="67"/>
  <c r="V4" i="67"/>
  <c r="Y4" i="67" s="1"/>
  <c r="V8" i="57"/>
  <c r="C8" i="55"/>
  <c r="V8" i="55" s="1"/>
  <c r="V6" i="55"/>
  <c r="Y6" i="55" s="1"/>
  <c r="V8" i="47"/>
  <c r="V8" i="35"/>
  <c r="C8" i="34"/>
  <c r="V8" i="34" s="1"/>
  <c r="V6" i="34"/>
  <c r="Y6" i="34" s="1"/>
  <c r="C8" i="32"/>
  <c r="V8" i="32" s="1"/>
  <c r="V6" i="32"/>
  <c r="Y6" i="32" s="1"/>
  <c r="V4" i="29"/>
  <c r="Y4" i="29" s="1"/>
  <c r="C6" i="29"/>
  <c r="C6" i="25"/>
  <c r="V4" i="25"/>
  <c r="Y4" i="25" s="1"/>
  <c r="V8" i="23"/>
  <c r="C6" i="31"/>
  <c r="V4" i="31"/>
  <c r="Y4" i="31" s="1"/>
  <c r="V6" i="30"/>
  <c r="Y6" i="30" s="1"/>
  <c r="C8" i="30"/>
  <c r="V8" i="30" s="1"/>
  <c r="C8" i="21"/>
  <c r="V8" i="21" s="1"/>
  <c r="V6" i="21"/>
  <c r="Y6" i="21" s="1"/>
  <c r="C8" i="27"/>
  <c r="V8" i="27" s="1"/>
  <c r="V6" i="27"/>
  <c r="Y6" i="27" s="1"/>
  <c r="V8" i="26"/>
  <c r="C6" i="36"/>
  <c r="V4" i="36"/>
  <c r="Y4" i="36" s="1"/>
  <c r="C8" i="22"/>
  <c r="V8" i="22" s="1"/>
  <c r="V6" i="22"/>
  <c r="Y6" i="22" s="1"/>
  <c r="V6" i="24"/>
  <c r="Y6" i="24" s="1"/>
  <c r="C8" i="24"/>
  <c r="V8" i="24" s="1"/>
  <c r="D8" i="33"/>
  <c r="V8" i="33" s="1"/>
  <c r="C6" i="20"/>
  <c r="V4" i="20"/>
  <c r="Y4" i="20" s="1"/>
  <c r="V4" i="18"/>
  <c r="Y4" i="18" s="1"/>
  <c r="C6" i="18"/>
  <c r="C6" i="14"/>
  <c r="V4" i="14"/>
  <c r="Y4" i="14" s="1"/>
  <c r="V8" i="15"/>
  <c r="V8" i="13"/>
  <c r="V6" i="19"/>
  <c r="Y6" i="19" s="1"/>
  <c r="C8" i="19"/>
  <c r="V8" i="19" s="1"/>
  <c r="C8" i="17"/>
  <c r="V8" i="17" s="1"/>
  <c r="V6" i="17"/>
  <c r="Y6" i="17" s="1"/>
  <c r="C8" i="10"/>
  <c r="V8" i="10" s="1"/>
  <c r="V6" i="10"/>
  <c r="Y6" i="10" s="1"/>
  <c r="V6" i="11"/>
  <c r="Y6" i="11" s="1"/>
  <c r="C8" i="11"/>
  <c r="V8" i="11" s="1"/>
  <c r="C8" i="9"/>
  <c r="V8" i="9" s="1"/>
  <c r="V6" i="9"/>
  <c r="Y6" i="9" s="1"/>
  <c r="C8" i="12"/>
  <c r="V8" i="12" s="1"/>
  <c r="V6" i="12"/>
  <c r="Y6" i="12" s="1"/>
  <c r="C8" i="7"/>
  <c r="V8" i="7" s="1"/>
  <c r="V6" i="7"/>
  <c r="Y6" i="7" s="1"/>
  <c r="D8" i="8"/>
  <c r="V8" i="8" s="1"/>
  <c r="V4" i="6"/>
  <c r="Y4" i="6" s="1"/>
  <c r="H8" i="6"/>
  <c r="V8" i="6" s="1"/>
  <c r="V6" i="6"/>
  <c r="Y6" i="6" s="1"/>
  <c r="W3" i="2"/>
  <c r="W2" i="2"/>
  <c r="T3" i="2"/>
  <c r="T4" i="2"/>
  <c r="W4" i="2" s="1"/>
  <c r="T5" i="2"/>
  <c r="W5" i="2" s="1"/>
  <c r="T6" i="2"/>
  <c r="W6" i="2" s="1"/>
  <c r="T7" i="2"/>
  <c r="W7" i="2" s="1"/>
  <c r="T9" i="2"/>
  <c r="W9" i="2" s="1"/>
  <c r="T21" i="2"/>
  <c r="T22" i="2"/>
  <c r="W22" i="2" s="1"/>
  <c r="T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B22" i="2"/>
  <c r="C15" i="2"/>
  <c r="T15" i="2" s="1"/>
  <c r="W15" i="2" s="1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B16" i="2"/>
  <c r="T16" i="2" s="1"/>
  <c r="W16" i="2" s="1"/>
  <c r="B17" i="2"/>
  <c r="T17" i="2" s="1"/>
  <c r="W17" i="2" s="1"/>
  <c r="B18" i="2"/>
  <c r="T18" i="2" s="1"/>
  <c r="W18" i="2" s="1"/>
  <c r="B19" i="2"/>
  <c r="T19" i="2" s="1"/>
  <c r="W19" i="2" s="1"/>
  <c r="B20" i="2"/>
  <c r="T20" i="2" s="1"/>
  <c r="W20" i="2" s="1"/>
  <c r="B15" i="2"/>
  <c r="T8" i="1"/>
  <c r="I8" i="1"/>
  <c r="J8" i="1"/>
  <c r="K8" i="1"/>
  <c r="L8" i="1"/>
  <c r="M8" i="1"/>
  <c r="N8" i="1"/>
  <c r="O8" i="1"/>
  <c r="P8" i="1"/>
  <c r="Q8" i="1"/>
  <c r="R8" i="1"/>
  <c r="S8" i="1"/>
  <c r="T2" i="1"/>
  <c r="T4" i="1" s="1"/>
  <c r="S2" i="1"/>
  <c r="S4" i="1" s="1"/>
  <c r="S6" i="1" s="1"/>
  <c r="R2" i="1"/>
  <c r="R4" i="1" s="1"/>
  <c r="R6" i="1" s="1"/>
  <c r="Q2" i="1"/>
  <c r="Q4" i="1" s="1"/>
  <c r="Q6" i="1" s="1"/>
  <c r="P2" i="1"/>
  <c r="P4" i="1" s="1"/>
  <c r="P6" i="1" s="1"/>
  <c r="O2" i="1"/>
  <c r="O4" i="1" s="1"/>
  <c r="O6" i="1" s="1"/>
  <c r="N2" i="1"/>
  <c r="N4" i="1" s="1"/>
  <c r="N6" i="1" s="1"/>
  <c r="M2" i="1"/>
  <c r="M4" i="1" s="1"/>
  <c r="M6" i="1" s="1"/>
  <c r="L2" i="1"/>
  <c r="L4" i="1" s="1"/>
  <c r="L6" i="1" s="1"/>
  <c r="K2" i="1"/>
  <c r="K4" i="1" s="1"/>
  <c r="K6" i="1" s="1"/>
  <c r="J2" i="1"/>
  <c r="J4" i="1" s="1"/>
  <c r="J6" i="1" s="1"/>
  <c r="I2" i="1"/>
  <c r="H2" i="1"/>
  <c r="H6" i="1" s="1"/>
  <c r="G2" i="1"/>
  <c r="G6" i="1" s="1"/>
  <c r="F2" i="1"/>
  <c r="E2" i="1"/>
  <c r="E6" i="1" s="1"/>
  <c r="D6" i="1"/>
  <c r="F6" i="1"/>
  <c r="I4" i="1"/>
  <c r="I6" i="1" s="1"/>
  <c r="D2" i="1"/>
  <c r="C6" i="1"/>
  <c r="C8" i="88" l="1"/>
  <c r="V8" i="88" s="1"/>
  <c r="V6" i="88"/>
  <c r="Y6" i="88" s="1"/>
  <c r="C8" i="104"/>
  <c r="V8" i="104" s="1"/>
  <c r="V6" i="104"/>
  <c r="Y6" i="104" s="1"/>
  <c r="V8" i="97"/>
  <c r="C8" i="110"/>
  <c r="V8" i="110" s="1"/>
  <c r="V6" i="110"/>
  <c r="Y6" i="110" s="1"/>
  <c r="C8" i="71"/>
  <c r="V8" i="71" s="1"/>
  <c r="V6" i="71"/>
  <c r="Y6" i="71" s="1"/>
  <c r="V6" i="90"/>
  <c r="Y6" i="90" s="1"/>
  <c r="C8" i="90"/>
  <c r="V8" i="90" s="1"/>
  <c r="D8" i="107"/>
  <c r="V8" i="107" s="1"/>
  <c r="V6" i="107"/>
  <c r="Y6" i="107" s="1"/>
  <c r="C8" i="106"/>
  <c r="V8" i="106" s="1"/>
  <c r="V6" i="106"/>
  <c r="Y6" i="106" s="1"/>
  <c r="C8" i="91"/>
  <c r="V8" i="91" s="1"/>
  <c r="V6" i="91"/>
  <c r="Y6" i="91" s="1"/>
  <c r="C8" i="78"/>
  <c r="V8" i="78" s="1"/>
  <c r="V6" i="78"/>
  <c r="Y6" i="78" s="1"/>
  <c r="C8" i="94"/>
  <c r="V8" i="94" s="1"/>
  <c r="V6" i="94"/>
  <c r="Y6" i="94" s="1"/>
  <c r="C8" i="102"/>
  <c r="V8" i="102" s="1"/>
  <c r="V6" i="102"/>
  <c r="Y6" i="102" s="1"/>
  <c r="V8" i="79"/>
  <c r="C8" i="54"/>
  <c r="V8" i="54" s="1"/>
  <c r="V6" i="54"/>
  <c r="Y6" i="54" s="1"/>
  <c r="C8" i="56"/>
  <c r="V8" i="56" s="1"/>
  <c r="V6" i="56"/>
  <c r="Y6" i="56" s="1"/>
  <c r="C8" i="45"/>
  <c r="V8" i="45" s="1"/>
  <c r="V6" i="45"/>
  <c r="Y6" i="45" s="1"/>
  <c r="V8" i="49"/>
  <c r="C8" i="40"/>
  <c r="V8" i="40" s="1"/>
  <c r="V6" i="40"/>
  <c r="Y6" i="40" s="1"/>
  <c r="C8" i="42"/>
  <c r="V8" i="42" s="1"/>
  <c r="V6" i="42"/>
  <c r="Y6" i="42" s="1"/>
  <c r="C8" i="62"/>
  <c r="V8" i="62" s="1"/>
  <c r="V6" i="62"/>
  <c r="Y6" i="62" s="1"/>
  <c r="V8" i="66"/>
  <c r="C8" i="61"/>
  <c r="V8" i="61" s="1"/>
  <c r="V6" i="61"/>
  <c r="Y6" i="61" s="1"/>
  <c r="V8" i="43"/>
  <c r="V6" i="51"/>
  <c r="Y6" i="51" s="1"/>
  <c r="C8" i="51"/>
  <c r="V8" i="51" s="1"/>
  <c r="C8" i="46"/>
  <c r="V8" i="46" s="1"/>
  <c r="V6" i="46"/>
  <c r="Y6" i="46" s="1"/>
  <c r="C8" i="67"/>
  <c r="V8" i="67" s="1"/>
  <c r="V6" i="67"/>
  <c r="Y6" i="67" s="1"/>
  <c r="C8" i="58"/>
  <c r="V8" i="58" s="1"/>
  <c r="V6" i="58"/>
  <c r="Y6" i="58" s="1"/>
  <c r="C8" i="50"/>
  <c r="V8" i="50" s="1"/>
  <c r="V6" i="50"/>
  <c r="Y6" i="50" s="1"/>
  <c r="V6" i="25"/>
  <c r="Y6" i="25" s="1"/>
  <c r="C8" i="25"/>
  <c r="V8" i="25" s="1"/>
  <c r="C8" i="31"/>
  <c r="V8" i="31" s="1"/>
  <c r="V6" i="31"/>
  <c r="Y6" i="31" s="1"/>
  <c r="C8" i="36"/>
  <c r="V8" i="36" s="1"/>
  <c r="V6" i="36"/>
  <c r="Y6" i="36" s="1"/>
  <c r="V6" i="29"/>
  <c r="Y6" i="29" s="1"/>
  <c r="C8" i="29"/>
  <c r="V8" i="29" s="1"/>
  <c r="C8" i="18"/>
  <c r="V8" i="18" s="1"/>
  <c r="V6" i="18"/>
  <c r="Y6" i="18" s="1"/>
  <c r="C8" i="14"/>
  <c r="V8" i="14" s="1"/>
  <c r="V6" i="14"/>
  <c r="Y6" i="14" s="1"/>
  <c r="C8" i="20"/>
  <c r="V8" i="20" s="1"/>
  <c r="V6" i="20"/>
  <c r="Y6" i="20" s="1"/>
  <c r="E8" i="1"/>
  <c r="H8" i="1"/>
  <c r="F8" i="1"/>
  <c r="G8" i="1"/>
  <c r="D8" i="1"/>
  <c r="V6" i="1"/>
  <c r="Y6" i="1" s="1"/>
  <c r="C8" i="1"/>
  <c r="V8" i="1" s="1"/>
</calcChain>
</file>

<file path=xl/sharedStrings.xml><?xml version="1.0" encoding="utf-8"?>
<sst xmlns="http://schemas.openxmlformats.org/spreadsheetml/2006/main" count="3442" uniqueCount="155">
  <si>
    <t>Year</t>
  </si>
  <si>
    <t>total payment</t>
  </si>
  <si>
    <t>NE allocation %</t>
  </si>
  <si>
    <t>NE payment</t>
  </si>
  <si>
    <t>subdivision %</t>
  </si>
  <si>
    <t>total to distribute</t>
  </si>
  <si>
    <t>SUBDIVISIONS</t>
  </si>
  <si>
    <t>Adams County, Nebraska</t>
  </si>
  <si>
    <t>Antelope County, Nebraska</t>
  </si>
  <si>
    <t>Arthur County, Nebraska</t>
  </si>
  <si>
    <t>Banner County, Nebraska</t>
  </si>
  <si>
    <t>Beatrice City, Nebraska</t>
  </si>
  <si>
    <t>Bellevue City, Nebraska</t>
  </si>
  <si>
    <t>Blaine County, Nebraska</t>
  </si>
  <si>
    <t>Boone County, Nebraska</t>
  </si>
  <si>
    <t>Box Butte County, Nebraska</t>
  </si>
  <si>
    <t>Boyd County, Nebraska</t>
  </si>
  <si>
    <t>Brown County, Nebraska</t>
  </si>
  <si>
    <t>Buffalo County, Nebraska</t>
  </si>
  <si>
    <t>Burt County, Nebraska</t>
  </si>
  <si>
    <t>Butler County, Nebraska</t>
  </si>
  <si>
    <t>Cass County, Nebraska</t>
  </si>
  <si>
    <t>Cedar County, Nebraska</t>
  </si>
  <si>
    <t>Chase County, Nebraska</t>
  </si>
  <si>
    <t>Cherry County, Nebraska</t>
  </si>
  <si>
    <t>Cheyenne County, Nebraska</t>
  </si>
  <si>
    <t>Clay County, Nebraska</t>
  </si>
  <si>
    <t>Colfax County, Nebraska</t>
  </si>
  <si>
    <t>Columbus City, Nebraska</t>
  </si>
  <si>
    <t>Cuming County, Nebraska</t>
  </si>
  <si>
    <t>Custer County, Nebraska</t>
  </si>
  <si>
    <t>Dakota County, Nebraska</t>
  </si>
  <si>
    <t>Dawes County, Nebraska</t>
  </si>
  <si>
    <t>Dawson County, Nebraska</t>
  </si>
  <si>
    <t>Deuel County, Nebraska</t>
  </si>
  <si>
    <t>Dixon County, Nebraska</t>
  </si>
  <si>
    <t>Dodge County, Nebraska</t>
  </si>
  <si>
    <t>Douglas County, Nebraska</t>
  </si>
  <si>
    <t>Dundy County, Nebraska</t>
  </si>
  <si>
    <t>Fillmore County, Nebraska</t>
  </si>
  <si>
    <t>Franklin County, Nebraska</t>
  </si>
  <si>
    <t>Fremont City, Nebraska</t>
  </si>
  <si>
    <t>Frontier County, Nebraska</t>
  </si>
  <si>
    <t>Furnas County, Nebraska</t>
  </si>
  <si>
    <t>Gage County, Nebraska</t>
  </si>
  <si>
    <t>Garden County, Nebraska</t>
  </si>
  <si>
    <t>Garfield County, Nebraska</t>
  </si>
  <si>
    <t>Gosper County, Nebraska</t>
  </si>
  <si>
    <t>Grand Island City, Nebraska</t>
  </si>
  <si>
    <t>Grant County, Nebraska</t>
  </si>
  <si>
    <t>Greeley County, Nebraska</t>
  </si>
  <si>
    <t>Hall County, Nebraska</t>
  </si>
  <si>
    <t>Hamilton County, Nebraska</t>
  </si>
  <si>
    <t>Harlan County, Nebraska</t>
  </si>
  <si>
    <t>Hastings City, Nebraska</t>
  </si>
  <si>
    <t>Hayes County, Nebraska</t>
  </si>
  <si>
    <t>Hitchcock County, Nebraska</t>
  </si>
  <si>
    <t>Holt County, Nebraska</t>
  </si>
  <si>
    <t>Hooker County, Nebraska</t>
  </si>
  <si>
    <t>Howard County, Nebraska</t>
  </si>
  <si>
    <t>Jefferson County, Nebraska</t>
  </si>
  <si>
    <t>Johnson County, Nebraska</t>
  </si>
  <si>
    <t>Kearney City, Nebraska</t>
  </si>
  <si>
    <t>Kearney County, Nebraska</t>
  </si>
  <si>
    <t>Keith County, Nebraska</t>
  </si>
  <si>
    <t>Keya Paha County, Nebraska</t>
  </si>
  <si>
    <t>Kimball County, Nebraska</t>
  </si>
  <si>
    <t>Knox County, Nebraska</t>
  </si>
  <si>
    <t>La Vista City, Nebraska</t>
  </si>
  <si>
    <t>Lancaster County, Nebraska</t>
  </si>
  <si>
    <t>Lexington City, Nebraska</t>
  </si>
  <si>
    <t>Lincoln City, Nebraska</t>
  </si>
  <si>
    <t>Lincoln County, Nebraska</t>
  </si>
  <si>
    <t>Logan County, Nebraska</t>
  </si>
  <si>
    <t>Loup County, Nebraska</t>
  </si>
  <si>
    <t>Madison County, Nebraska</t>
  </si>
  <si>
    <t>McPherson County, Nebraska</t>
  </si>
  <si>
    <t>Merrick County, Nebraska</t>
  </si>
  <si>
    <t>Morrill County, Nebraska</t>
  </si>
  <si>
    <t>Nance County, Nebraska</t>
  </si>
  <si>
    <t>Nemaha County, Nebraska</t>
  </si>
  <si>
    <t>Norfolk City, Nebraska</t>
  </si>
  <si>
    <t>North Platte City, Nebraska</t>
  </si>
  <si>
    <t>Nuckolls County, Nebraska</t>
  </si>
  <si>
    <t>Omaha City, Nebraska</t>
  </si>
  <si>
    <t>Otoe County, Nebraska</t>
  </si>
  <si>
    <t>Papillion City, Nebraska</t>
  </si>
  <si>
    <t>Pawnee County, Nebraska</t>
  </si>
  <si>
    <t>Perkins County, Nebraska</t>
  </si>
  <si>
    <t>Phelps County, Nebraska</t>
  </si>
  <si>
    <t>Pierce County, Nebraska</t>
  </si>
  <si>
    <t>Platte County, Nebraska</t>
  </si>
  <si>
    <t>Polk County, Nebraska</t>
  </si>
  <si>
    <t>Red Willow County, Nebraska</t>
  </si>
  <si>
    <t>Richardson County, Nebraska</t>
  </si>
  <si>
    <t>Rock County, Nebraska</t>
  </si>
  <si>
    <t>Saline County, Nebraska</t>
  </si>
  <si>
    <t>Sarpy County, Nebraska</t>
  </si>
  <si>
    <t>Saunders County, Nebraska</t>
  </si>
  <si>
    <t>Scotts Bluff County, Nebraska</t>
  </si>
  <si>
    <t>Scottsbluff City, Nebraska</t>
  </si>
  <si>
    <t>Seward County, Nebraska</t>
  </si>
  <si>
    <t>Sheridan County, Nebraska</t>
  </si>
  <si>
    <t>Sherman County, Nebraska</t>
  </si>
  <si>
    <t>Sioux County, Nebraska</t>
  </si>
  <si>
    <t>South Sioux City, Nebraska</t>
  </si>
  <si>
    <t>Stanton County, Nebraska</t>
  </si>
  <si>
    <t>Thayer County, Nebraska</t>
  </si>
  <si>
    <t>Thomas County, Nebraska</t>
  </si>
  <si>
    <t>Thurston County, Nebraska</t>
  </si>
  <si>
    <t>Valley County, Nebraska</t>
  </si>
  <si>
    <t>Washington County, Nebraska</t>
  </si>
  <si>
    <t>Wayne County, Nebraska</t>
  </si>
  <si>
    <t>Webster County, Nebraska</t>
  </si>
  <si>
    <t>Wheeler County, Nebraska</t>
  </si>
  <si>
    <t>York County, Nebraska</t>
  </si>
  <si>
    <t>Allocation %</t>
  </si>
  <si>
    <t>TOTAL distributed to Subdivision</t>
  </si>
  <si>
    <t>Payment 1</t>
  </si>
  <si>
    <t>Payment 2</t>
  </si>
  <si>
    <t>Payment 3</t>
  </si>
  <si>
    <t>Payment 4</t>
  </si>
  <si>
    <t>Payment 5</t>
  </si>
  <si>
    <t>Payment 6</t>
  </si>
  <si>
    <t>Payment 7</t>
  </si>
  <si>
    <t>Payment 8</t>
  </si>
  <si>
    <t>Payment 9</t>
  </si>
  <si>
    <t>Payment 10</t>
  </si>
  <si>
    <t>Payment 11</t>
  </si>
  <si>
    <t>Payment 12</t>
  </si>
  <si>
    <t>Payment 13</t>
  </si>
  <si>
    <t>Payment 14</t>
  </si>
  <si>
    <t>Payment 15</t>
  </si>
  <si>
    <t>Payment 16</t>
  </si>
  <si>
    <t>Payment 17</t>
  </si>
  <si>
    <t>Payment 18</t>
  </si>
  <si>
    <t>Restitution/Abatement</t>
  </si>
  <si>
    <t>Base</t>
  </si>
  <si>
    <t>Bonus A</t>
  </si>
  <si>
    <t>Bonus B</t>
  </si>
  <si>
    <t>Bonus C</t>
  </si>
  <si>
    <t>Bonus D</t>
  </si>
  <si>
    <t>Additional Restitution</t>
  </si>
  <si>
    <t>Nebraska allocation %</t>
  </si>
  <si>
    <t>NE Addl. Restitution %</t>
  </si>
  <si>
    <t>National Schedule</t>
  </si>
  <si>
    <t>Nebraska Schedule</t>
  </si>
  <si>
    <t>TOTALS</t>
  </si>
  <si>
    <t>TOTAL per Sch. M</t>
  </si>
  <si>
    <t>diff.</t>
  </si>
  <si>
    <t>Total per Josh spreadsheet</t>
  </si>
  <si>
    <t>Totals per sch. M</t>
  </si>
  <si>
    <t>total per subdivisions</t>
  </si>
  <si>
    <t>difference</t>
  </si>
  <si>
    <t>total per heading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</si>
</sst>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0000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44" fontId="0" fillId="0" borderId="0" xfId="1" applyFont="1"/>
    <xf numFmtId="164" fontId="0" fillId="0" borderId="0" xfId="1" applyNumberFormat="1" applyFont="1"/>
    <xf numFmtId="9" fontId="0" fillId="0" borderId="0" xfId="1" applyNumberFormat="1" applyFont="1"/>
    <xf numFmtId="0" fontId="2" fillId="0" borderId="0" xfId="0" applyFont="1" applyAlignment="1">
      <alignment wrapText="1"/>
    </xf>
    <xf numFmtId="164" fontId="2" fillId="0" borderId="0" xfId="2" applyNumberFormat="1" applyFont="1" applyAlignment="1">
      <alignment vertical="top"/>
    </xf>
    <xf numFmtId="44" fontId="0" fillId="0" borderId="0" xfId="1" applyFont="1" applyAlignment="1">
      <alignment horizontal="center"/>
    </xf>
    <xf numFmtId="0" fontId="0" fillId="0" borderId="0" xfId="0" applyAlignment="1">
      <alignment horizontal="left" indent="2"/>
    </xf>
    <xf numFmtId="0" fontId="0" fillId="0" borderId="0" xfId="0" applyAlignment="1">
      <alignment horizontal="center"/>
    </xf>
    <xf numFmtId="0" fontId="0" fillId="2" borderId="0" xfId="0" applyFill="1"/>
    <xf numFmtId="44" fontId="0" fillId="2" borderId="0" xfId="1" applyFont="1" applyFill="1"/>
    <xf numFmtId="0" fontId="4" fillId="0" borderId="0" xfId="0" applyFont="1"/>
    <xf numFmtId="44" fontId="4" fillId="0" borderId="0" xfId="1" applyFont="1"/>
    <xf numFmtId="0" fontId="0" fillId="0" borderId="0" xfId="0" applyAlignment="1">
      <alignment horizontal="right"/>
    </xf>
  </cellXfs>
  <cellStyles count="3">
    <cellStyle name="Currency" xfId="1" builtinId="4"/>
    <cellStyle name="Normal" xfId="0" builtinId="0"/>
    <cellStyle name="Percent" xfId="2" builtinId="5"/>
  </cellStyles>
  <dxfs count="218"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theme" Target="theme/theme1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styles" Target="styles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calcChain" Target="calcChain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2DEC2-061E-4F9F-BF5B-0362DC0FF2BA}">
  <sheetPr codeName="Sheet1"/>
  <dimension ref="A1:BD4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ColWidth="8.83203125" defaultRowHeight="15" x14ac:dyDescent="0.2"/>
  <cols>
    <col min="1" max="1" width="22.1640625" bestFit="1" customWidth="1"/>
    <col min="2" max="4" width="16.33203125" bestFit="1" customWidth="1"/>
    <col min="5" max="19" width="18" bestFit="1" customWidth="1"/>
    <col min="20" max="20" width="19" bestFit="1" customWidth="1"/>
    <col min="21" max="21" width="7" style="9" customWidth="1"/>
    <col min="22" max="22" width="26.5" bestFit="1" customWidth="1"/>
    <col min="23" max="23" width="19" customWidth="1"/>
    <col min="25" max="25" width="21.1640625" bestFit="1" customWidth="1"/>
    <col min="26" max="26" width="14.33203125" bestFit="1" customWidth="1"/>
  </cols>
  <sheetData>
    <row r="1" spans="1:56" x14ac:dyDescent="0.2">
      <c r="A1" s="11" t="s">
        <v>145</v>
      </c>
      <c r="B1" s="11" t="s">
        <v>118</v>
      </c>
      <c r="C1" s="11" t="s">
        <v>119</v>
      </c>
      <c r="D1" s="11" t="s">
        <v>120</v>
      </c>
      <c r="E1" s="11" t="s">
        <v>121</v>
      </c>
      <c r="F1" s="11" t="s">
        <v>122</v>
      </c>
      <c r="G1" s="11" t="s">
        <v>123</v>
      </c>
      <c r="H1" s="11" t="s">
        <v>124</v>
      </c>
      <c r="I1" s="11" t="s">
        <v>125</v>
      </c>
      <c r="J1" s="11" t="s">
        <v>126</v>
      </c>
      <c r="K1" s="11" t="s">
        <v>127</v>
      </c>
      <c r="L1" s="11" t="s">
        <v>128</v>
      </c>
      <c r="M1" s="11" t="s">
        <v>129</v>
      </c>
      <c r="N1" s="11" t="s">
        <v>130</v>
      </c>
      <c r="O1" s="11" t="s">
        <v>131</v>
      </c>
      <c r="P1" s="11" t="s">
        <v>132</v>
      </c>
      <c r="Q1" s="11" t="s">
        <v>133</v>
      </c>
      <c r="R1" s="11" t="s">
        <v>134</v>
      </c>
      <c r="S1" s="11" t="s">
        <v>135</v>
      </c>
      <c r="T1" s="11" t="s">
        <v>147</v>
      </c>
      <c r="V1" t="s">
        <v>148</v>
      </c>
      <c r="W1" s="8" t="s">
        <v>149</v>
      </c>
    </row>
    <row r="2" spans="1:56" x14ac:dyDescent="0.2">
      <c r="A2" t="s">
        <v>136</v>
      </c>
      <c r="B2" s="1">
        <v>792612857.88999999</v>
      </c>
      <c r="C2" s="1">
        <v>832997473.27999997</v>
      </c>
      <c r="D2" s="1">
        <v>832997473.27999997</v>
      </c>
      <c r="E2" s="1">
        <v>1042614337.16</v>
      </c>
      <c r="F2" s="1">
        <v>1042614337.15</v>
      </c>
      <c r="G2" s="1">
        <v>1042614337.15</v>
      </c>
      <c r="H2" s="1">
        <v>1042614337.15</v>
      </c>
      <c r="I2" s="1">
        <v>1226240076.8399999</v>
      </c>
      <c r="J2" s="1">
        <v>1226240076.8399999</v>
      </c>
      <c r="K2" s="1">
        <v>1226240076.8399999</v>
      </c>
      <c r="L2" s="1">
        <v>1030778538.4400001</v>
      </c>
      <c r="M2" s="1">
        <v>1030778538.4400001</v>
      </c>
      <c r="N2" s="1">
        <v>1030778538.4400001</v>
      </c>
      <c r="O2" s="1">
        <v>1030778538.4400001</v>
      </c>
      <c r="P2" s="1">
        <v>1030778538.4400001</v>
      </c>
      <c r="Q2" s="1">
        <v>1030778538.4400001</v>
      </c>
      <c r="R2" s="1">
        <v>1030778538.4400001</v>
      </c>
      <c r="S2" s="1">
        <v>1030778538.4400001</v>
      </c>
      <c r="T2" s="1">
        <f>SUM(B2:S2)</f>
        <v>18554013691.099998</v>
      </c>
      <c r="U2" s="10"/>
      <c r="V2" s="1">
        <v>18554013691.110001</v>
      </c>
      <c r="W2" s="1">
        <f>T2-V2</f>
        <v>-1.000213623046875E-2</v>
      </c>
      <c r="X2" s="1"/>
      <c r="Y2" t="s">
        <v>143</v>
      </c>
      <c r="Z2" s="2">
        <v>4.2919079490000003E-3</v>
      </c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</row>
    <row r="3" spans="1:56" x14ac:dyDescent="0.2">
      <c r="A3" t="s">
        <v>137</v>
      </c>
      <c r="B3" s="1">
        <v>458881128.25</v>
      </c>
      <c r="C3" s="1">
        <v>482261695.06</v>
      </c>
      <c r="D3" s="1">
        <v>482261695.06</v>
      </c>
      <c r="E3" s="1">
        <v>603618826.77999997</v>
      </c>
      <c r="F3" s="1">
        <v>603618826.76999998</v>
      </c>
      <c r="G3" s="1">
        <v>562304221.38</v>
      </c>
      <c r="H3" s="1">
        <v>562304221.38</v>
      </c>
      <c r="I3" s="1">
        <v>668613860.14999998</v>
      </c>
      <c r="J3" s="1">
        <v>668613860.14999998</v>
      </c>
      <c r="K3" s="1">
        <v>668613860.14999998</v>
      </c>
      <c r="L3" s="1">
        <v>555451916.87</v>
      </c>
      <c r="M3" s="1">
        <v>555451916.87</v>
      </c>
      <c r="N3" s="1">
        <v>555451916.87</v>
      </c>
      <c r="O3" s="1">
        <v>555451916.87</v>
      </c>
      <c r="P3" s="1">
        <v>555451916.87</v>
      </c>
      <c r="Q3" s="1">
        <v>555451916.87</v>
      </c>
      <c r="R3" s="1">
        <v>555451916.87</v>
      </c>
      <c r="S3" s="1">
        <v>555451916.87</v>
      </c>
      <c r="T3" s="1">
        <f t="shared" ref="T3:T22" si="0">SUM(B3:S3)</f>
        <v>10204707530.09</v>
      </c>
      <c r="U3" s="10"/>
      <c r="V3" s="1">
        <v>10204707530.09</v>
      </c>
      <c r="W3" s="1">
        <f t="shared" ref="W3:W9" si="1">T3-V3</f>
        <v>0</v>
      </c>
      <c r="X3" s="1"/>
      <c r="Y3" t="s">
        <v>144</v>
      </c>
      <c r="Z3" s="2">
        <v>7.2464756050000002E-3</v>
      </c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1:56" x14ac:dyDescent="0.2">
      <c r="A4" t="s">
        <v>138</v>
      </c>
      <c r="B4" s="1">
        <v>333731729.63999999</v>
      </c>
      <c r="C4" s="1">
        <v>350735778.22000003</v>
      </c>
      <c r="D4" s="1">
        <v>350735778.22000003</v>
      </c>
      <c r="E4" s="1">
        <v>438995510.38</v>
      </c>
      <c r="F4" s="1">
        <v>438995510.38</v>
      </c>
      <c r="G4" s="1">
        <v>408948524.63999999</v>
      </c>
      <c r="H4" s="1">
        <v>408948524.63999999</v>
      </c>
      <c r="I4" s="1">
        <v>486264625.56999999</v>
      </c>
      <c r="J4" s="1">
        <v>486264625.56999999</v>
      </c>
      <c r="K4" s="1">
        <v>486264625.56999999</v>
      </c>
      <c r="L4" s="1">
        <v>403965030.44999999</v>
      </c>
      <c r="M4" s="1">
        <v>403965030.44999999</v>
      </c>
      <c r="N4" s="1">
        <v>403965030.44999999</v>
      </c>
      <c r="O4" s="1">
        <v>403965030.44999999</v>
      </c>
      <c r="P4" s="1">
        <v>403965030.44999999</v>
      </c>
      <c r="Q4" s="1">
        <v>403965030.44999999</v>
      </c>
      <c r="R4" s="1">
        <v>403965030.44999999</v>
      </c>
      <c r="S4" s="1">
        <v>403965030.44999999</v>
      </c>
      <c r="T4" s="1">
        <f t="shared" si="0"/>
        <v>7421605476.4299994</v>
      </c>
      <c r="U4" s="10"/>
      <c r="V4" s="1">
        <v>7421605476.4300003</v>
      </c>
      <c r="W4" s="1">
        <f t="shared" si="1"/>
        <v>0</v>
      </c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56" x14ac:dyDescent="0.2">
      <c r="A5" s="7" t="s">
        <v>139</v>
      </c>
      <c r="B5" s="1">
        <v>208582331.02000001</v>
      </c>
      <c r="C5" s="1">
        <v>219209861.38999999</v>
      </c>
      <c r="D5" s="1">
        <v>219209861.38999999</v>
      </c>
      <c r="E5" s="1">
        <v>274372193.99000001</v>
      </c>
      <c r="F5" s="1">
        <v>274372193.99000001</v>
      </c>
      <c r="G5" s="1">
        <v>255592827.90000001</v>
      </c>
      <c r="H5" s="1">
        <v>255592827.90000001</v>
      </c>
      <c r="I5" s="1">
        <v>303915390.98000002</v>
      </c>
      <c r="J5" s="1">
        <v>303915390.98000002</v>
      </c>
      <c r="K5" s="1">
        <v>303915390.98000002</v>
      </c>
      <c r="L5" s="1">
        <v>252478144.03</v>
      </c>
      <c r="M5" s="1">
        <v>252478144.03</v>
      </c>
      <c r="N5" s="1">
        <v>252478144.03</v>
      </c>
      <c r="O5" s="1">
        <v>252478144.03</v>
      </c>
      <c r="P5" s="1">
        <v>252478144.03</v>
      </c>
      <c r="Q5" s="1">
        <v>252478144.03</v>
      </c>
      <c r="R5" s="1">
        <v>252478144.03</v>
      </c>
      <c r="S5" s="1">
        <v>252478144.03</v>
      </c>
      <c r="T5" s="1">
        <f t="shared" si="0"/>
        <v>4638503422.7600012</v>
      </c>
      <c r="U5" s="10"/>
      <c r="V5" s="1">
        <v>4638503422.7700005</v>
      </c>
      <c r="W5" s="1">
        <f t="shared" si="1"/>
        <v>-9.9992752075195312E-3</v>
      </c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1:56" x14ac:dyDescent="0.2">
      <c r="A6" s="7" t="s">
        <v>140</v>
      </c>
      <c r="B6" s="1">
        <v>125149398.61</v>
      </c>
      <c r="C6" s="1">
        <v>131525916.83</v>
      </c>
      <c r="D6" s="1">
        <v>131525916.83</v>
      </c>
      <c r="E6" s="1">
        <v>164623316.38999999</v>
      </c>
      <c r="F6" s="1">
        <v>164623316.38999999</v>
      </c>
      <c r="G6" s="1">
        <v>153355696.74000001</v>
      </c>
      <c r="H6" s="1">
        <v>153355696.74000001</v>
      </c>
      <c r="I6" s="1">
        <v>182349234.59</v>
      </c>
      <c r="J6" s="1">
        <v>182349234.59</v>
      </c>
      <c r="K6" s="1">
        <v>182349234.59</v>
      </c>
      <c r="L6" s="1">
        <v>151486886.41999999</v>
      </c>
      <c r="M6" s="1">
        <v>151486886.41999999</v>
      </c>
      <c r="N6" s="1">
        <v>151486886.41999999</v>
      </c>
      <c r="O6" s="1">
        <v>151486886.41999999</v>
      </c>
      <c r="P6" s="1">
        <v>151486886.41999999</v>
      </c>
      <c r="Q6" s="1">
        <v>151486886.41999999</v>
      </c>
      <c r="R6" s="1">
        <v>151486886.41999999</v>
      </c>
      <c r="S6" s="1">
        <v>151486886.41999999</v>
      </c>
      <c r="T6" s="1">
        <f t="shared" si="0"/>
        <v>2783102053.6600003</v>
      </c>
      <c r="U6" s="10"/>
      <c r="V6" s="1">
        <v>2783102053.6599998</v>
      </c>
      <c r="W6" s="1">
        <f t="shared" si="1"/>
        <v>0</v>
      </c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pans="1:56" x14ac:dyDescent="0.2">
      <c r="A7" t="s">
        <v>141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71361591.120000005</v>
      </c>
      <c r="H7" s="1">
        <v>71361591.120000005</v>
      </c>
      <c r="I7" s="1">
        <v>71361591.120000005</v>
      </c>
      <c r="J7" s="1">
        <v>71361591.120000005</v>
      </c>
      <c r="K7" s="1">
        <v>71361591.120000005</v>
      </c>
      <c r="L7" s="1">
        <v>71361591.120000005</v>
      </c>
      <c r="M7" s="1">
        <v>71361591.120000005</v>
      </c>
      <c r="N7" s="1">
        <v>71361591.120000005</v>
      </c>
      <c r="O7" s="1">
        <v>71361591.120000005</v>
      </c>
      <c r="P7" s="1">
        <v>71361591.120000005</v>
      </c>
      <c r="Q7" s="1">
        <v>71361591.120000005</v>
      </c>
      <c r="R7" s="1">
        <v>71361591.120000005</v>
      </c>
      <c r="S7" s="1">
        <v>71361591.120000005</v>
      </c>
      <c r="T7" s="1">
        <f t="shared" si="0"/>
        <v>927700684.56000006</v>
      </c>
      <c r="U7" s="10"/>
      <c r="V7" s="1">
        <v>927700684.60000002</v>
      </c>
      <c r="W7" s="1">
        <f t="shared" si="1"/>
        <v>-3.9999961853027344E-2</v>
      </c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</row>
    <row r="8" spans="1:56" x14ac:dyDescent="0.2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0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1:56" x14ac:dyDescent="0.2">
      <c r="A9" t="s">
        <v>142</v>
      </c>
      <c r="B9" s="1">
        <v>64615384.619999997</v>
      </c>
      <c r="C9" s="1">
        <v>113076923.08</v>
      </c>
      <c r="D9" s="1">
        <v>105000000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f t="shared" si="0"/>
        <v>282692307.69999999</v>
      </c>
      <c r="U9" s="10"/>
      <c r="V9" s="1">
        <v>282692307.69999999</v>
      </c>
      <c r="W9" s="1">
        <f t="shared" si="1"/>
        <v>0</v>
      </c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</row>
    <row r="10" spans="1:56" x14ac:dyDescent="0.2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0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</row>
    <row r="11" spans="1:56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0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</row>
    <row r="12" spans="1:56" x14ac:dyDescent="0.2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0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</row>
    <row r="13" spans="1:56" x14ac:dyDescent="0.2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0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</row>
    <row r="14" spans="1:56" x14ac:dyDescent="0.2">
      <c r="A14" s="11" t="s">
        <v>146</v>
      </c>
      <c r="B14" s="11" t="s">
        <v>118</v>
      </c>
      <c r="C14" s="11" t="s">
        <v>119</v>
      </c>
      <c r="D14" s="11" t="s">
        <v>120</v>
      </c>
      <c r="E14" s="11" t="s">
        <v>121</v>
      </c>
      <c r="F14" s="11" t="s">
        <v>122</v>
      </c>
      <c r="G14" s="11" t="s">
        <v>123</v>
      </c>
      <c r="H14" s="11" t="s">
        <v>124</v>
      </c>
      <c r="I14" s="11" t="s">
        <v>125</v>
      </c>
      <c r="J14" s="11" t="s">
        <v>126</v>
      </c>
      <c r="K14" s="11" t="s">
        <v>127</v>
      </c>
      <c r="L14" s="11" t="s">
        <v>128</v>
      </c>
      <c r="M14" s="11" t="s">
        <v>129</v>
      </c>
      <c r="N14" s="11" t="s">
        <v>130</v>
      </c>
      <c r="O14" s="11" t="s">
        <v>131</v>
      </c>
      <c r="P14" s="11" t="s">
        <v>132</v>
      </c>
      <c r="Q14" s="11" t="s">
        <v>133</v>
      </c>
      <c r="R14" s="11" t="s">
        <v>134</v>
      </c>
      <c r="S14" s="11" t="s">
        <v>135</v>
      </c>
      <c r="T14" s="12" t="s">
        <v>147</v>
      </c>
      <c r="U14" s="10"/>
      <c r="V14" s="1" t="s">
        <v>150</v>
      </c>
      <c r="W14" s="6" t="s">
        <v>149</v>
      </c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</row>
    <row r="15" spans="1:56" x14ac:dyDescent="0.2">
      <c r="A15" t="s">
        <v>136</v>
      </c>
      <c r="B15" s="1">
        <f t="shared" ref="B15:S15" si="2">+B2*$Z$2</f>
        <v>3401821.4252576986</v>
      </c>
      <c r="C15" s="1">
        <f t="shared" si="2"/>
        <v>3575148.4770673472</v>
      </c>
      <c r="D15" s="1">
        <f t="shared" si="2"/>
        <v>3575148.4770673472</v>
      </c>
      <c r="E15" s="1">
        <f t="shared" si="2"/>
        <v>4474804.7613983704</v>
      </c>
      <c r="F15" s="1">
        <f t="shared" si="2"/>
        <v>4474804.7613554513</v>
      </c>
      <c r="G15" s="1">
        <f t="shared" si="2"/>
        <v>4474804.7613554513</v>
      </c>
      <c r="H15" s="1">
        <f t="shared" si="2"/>
        <v>4474804.7613554513</v>
      </c>
      <c r="I15" s="1">
        <f t="shared" si="2"/>
        <v>5262909.5331719667</v>
      </c>
      <c r="J15" s="1">
        <f t="shared" si="2"/>
        <v>5262909.5331719667</v>
      </c>
      <c r="K15" s="1">
        <f t="shared" si="2"/>
        <v>5262909.5331719667</v>
      </c>
      <c r="L15" s="1">
        <f t="shared" si="2"/>
        <v>4424006.602789239</v>
      </c>
      <c r="M15" s="1">
        <f t="shared" si="2"/>
        <v>4424006.602789239</v>
      </c>
      <c r="N15" s="1">
        <f t="shared" si="2"/>
        <v>4424006.602789239</v>
      </c>
      <c r="O15" s="1">
        <f t="shared" si="2"/>
        <v>4424006.602789239</v>
      </c>
      <c r="P15" s="1">
        <f t="shared" si="2"/>
        <v>4424006.602789239</v>
      </c>
      <c r="Q15" s="1">
        <f t="shared" si="2"/>
        <v>4424006.602789239</v>
      </c>
      <c r="R15" s="1">
        <f t="shared" si="2"/>
        <v>4424006.602789239</v>
      </c>
      <c r="S15" s="1">
        <f t="shared" si="2"/>
        <v>4424006.602789239</v>
      </c>
      <c r="T15" s="1">
        <f t="shared" si="0"/>
        <v>79632118.846686929</v>
      </c>
      <c r="U15" s="10"/>
      <c r="V15" s="1">
        <v>79632118.650000006</v>
      </c>
      <c r="W15" s="1">
        <f>T15-V15</f>
        <v>0.19668692350387573</v>
      </c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</row>
    <row r="16" spans="1:56" x14ac:dyDescent="0.2">
      <c r="A16" t="s">
        <v>137</v>
      </c>
      <c r="B16" s="1">
        <f t="shared" ref="B16:S16" si="3">+B3*$Z$2</f>
        <v>1969475.5619822636</v>
      </c>
      <c r="C16" s="1">
        <f t="shared" si="3"/>
        <v>2069822.8025262281</v>
      </c>
      <c r="D16" s="1">
        <f t="shared" si="3"/>
        <v>2069822.8025262281</v>
      </c>
      <c r="E16" s="1">
        <f t="shared" si="3"/>
        <v>2590676.4408231364</v>
      </c>
      <c r="F16" s="1">
        <f t="shared" si="3"/>
        <v>2590676.4407802173</v>
      </c>
      <c r="G16" s="1">
        <f t="shared" si="3"/>
        <v>2413357.957497078</v>
      </c>
      <c r="H16" s="1">
        <f t="shared" si="3"/>
        <v>2413357.957497078</v>
      </c>
      <c r="I16" s="1">
        <f t="shared" si="3"/>
        <v>2869629.1411893596</v>
      </c>
      <c r="J16" s="1">
        <f t="shared" si="3"/>
        <v>2869629.1411893596</v>
      </c>
      <c r="K16" s="1">
        <f t="shared" si="3"/>
        <v>2869629.1411893596</v>
      </c>
      <c r="L16" s="1">
        <f t="shared" si="3"/>
        <v>2383948.4973016405</v>
      </c>
      <c r="M16" s="1">
        <f t="shared" si="3"/>
        <v>2383948.4973016405</v>
      </c>
      <c r="N16" s="1">
        <f t="shared" si="3"/>
        <v>2383948.4973016405</v>
      </c>
      <c r="O16" s="1">
        <f t="shared" si="3"/>
        <v>2383948.4973016405</v>
      </c>
      <c r="P16" s="1">
        <f t="shared" si="3"/>
        <v>2383948.4973016405</v>
      </c>
      <c r="Q16" s="1">
        <f t="shared" si="3"/>
        <v>2383948.4973016405</v>
      </c>
      <c r="R16" s="1">
        <f t="shared" si="3"/>
        <v>2383948.4973016405</v>
      </c>
      <c r="S16" s="1">
        <f t="shared" si="3"/>
        <v>2383948.4973016405</v>
      </c>
      <c r="T16" s="1">
        <f t="shared" si="0"/>
        <v>43797665.365613423</v>
      </c>
      <c r="U16" s="10"/>
      <c r="V16" s="1">
        <v>43797665.369999997</v>
      </c>
      <c r="W16" s="1">
        <f t="shared" ref="W16:W22" si="4">T16-V16</f>
        <v>-4.3865740299224854E-3</v>
      </c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</row>
    <row r="17" spans="1:56" x14ac:dyDescent="0.2">
      <c r="A17" t="s">
        <v>138</v>
      </c>
      <c r="B17" s="1">
        <f t="shared" ref="B17:S17" si="5">+B4*$Z$2</f>
        <v>1432345.8632754351</v>
      </c>
      <c r="C17" s="1">
        <f t="shared" si="5"/>
        <v>1505325.6745411193</v>
      </c>
      <c r="D17" s="1">
        <f t="shared" si="5"/>
        <v>1505325.6745411193</v>
      </c>
      <c r="E17" s="1">
        <f t="shared" si="5"/>
        <v>1884128.320575234</v>
      </c>
      <c r="F17" s="1">
        <f t="shared" si="5"/>
        <v>1884128.320575234</v>
      </c>
      <c r="G17" s="1">
        <f t="shared" si="5"/>
        <v>1755169.4236342383</v>
      </c>
      <c r="H17" s="1">
        <f t="shared" si="5"/>
        <v>1755169.4236342383</v>
      </c>
      <c r="I17" s="1">
        <f t="shared" si="5"/>
        <v>2087003.0118013918</v>
      </c>
      <c r="J17" s="1">
        <f t="shared" si="5"/>
        <v>2087003.0118013918</v>
      </c>
      <c r="K17" s="1">
        <f t="shared" si="5"/>
        <v>2087003.0118013918</v>
      </c>
      <c r="L17" s="1">
        <f t="shared" si="5"/>
        <v>1733780.7253063822</v>
      </c>
      <c r="M17" s="1">
        <f t="shared" si="5"/>
        <v>1733780.7253063822</v>
      </c>
      <c r="N17" s="1">
        <f t="shared" si="5"/>
        <v>1733780.7253063822</v>
      </c>
      <c r="O17" s="1">
        <f t="shared" si="5"/>
        <v>1733780.7253063822</v>
      </c>
      <c r="P17" s="1">
        <f t="shared" si="5"/>
        <v>1733780.7253063822</v>
      </c>
      <c r="Q17" s="1">
        <f t="shared" si="5"/>
        <v>1733780.7253063822</v>
      </c>
      <c r="R17" s="1">
        <f t="shared" si="5"/>
        <v>1733780.7253063822</v>
      </c>
      <c r="S17" s="1">
        <f t="shared" si="5"/>
        <v>1733780.7253063822</v>
      </c>
      <c r="T17" s="1">
        <f t="shared" si="0"/>
        <v>31852847.538631838</v>
      </c>
      <c r="U17" s="10"/>
      <c r="V17" s="1">
        <v>31852847.539999999</v>
      </c>
      <c r="W17" s="1">
        <f t="shared" si="4"/>
        <v>-1.3681612908840179E-3</v>
      </c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</row>
    <row r="18" spans="1:56" x14ac:dyDescent="0.2">
      <c r="A18" s="7" t="s">
        <v>139</v>
      </c>
      <c r="B18" s="1">
        <f t="shared" ref="B18:S18" si="6">+B5*$Z$2</f>
        <v>895216.16452568735</v>
      </c>
      <c r="C18" s="1">
        <f t="shared" si="6"/>
        <v>940828.54659892921</v>
      </c>
      <c r="D18" s="1">
        <f t="shared" si="6"/>
        <v>940828.54659892921</v>
      </c>
      <c r="E18" s="1">
        <f t="shared" si="6"/>
        <v>1177580.2003702512</v>
      </c>
      <c r="F18" s="1">
        <f t="shared" si="6"/>
        <v>1177580.2003702512</v>
      </c>
      <c r="G18" s="1">
        <f t="shared" si="6"/>
        <v>1096980.8897713991</v>
      </c>
      <c r="H18" s="1">
        <f t="shared" si="6"/>
        <v>1096980.8897713991</v>
      </c>
      <c r="I18" s="1">
        <f t="shared" si="6"/>
        <v>1304376.882370505</v>
      </c>
      <c r="J18" s="1">
        <f t="shared" si="6"/>
        <v>1304376.882370505</v>
      </c>
      <c r="K18" s="1">
        <f t="shared" si="6"/>
        <v>1304376.882370505</v>
      </c>
      <c r="L18" s="1">
        <f t="shared" si="6"/>
        <v>1083612.9533111239</v>
      </c>
      <c r="M18" s="1">
        <f t="shared" si="6"/>
        <v>1083612.9533111239</v>
      </c>
      <c r="N18" s="1">
        <f t="shared" si="6"/>
        <v>1083612.9533111239</v>
      </c>
      <c r="O18" s="1">
        <f t="shared" si="6"/>
        <v>1083612.9533111239</v>
      </c>
      <c r="P18" s="1">
        <f t="shared" si="6"/>
        <v>1083612.9533111239</v>
      </c>
      <c r="Q18" s="1">
        <f t="shared" si="6"/>
        <v>1083612.9533111239</v>
      </c>
      <c r="R18" s="1">
        <f t="shared" si="6"/>
        <v>1083612.9533111239</v>
      </c>
      <c r="S18" s="1">
        <f t="shared" si="6"/>
        <v>1083612.9533111239</v>
      </c>
      <c r="T18" s="1">
        <f t="shared" si="0"/>
        <v>19908029.711607348</v>
      </c>
      <c r="U18" s="10"/>
      <c r="V18" s="1">
        <v>19908029.710000001</v>
      </c>
      <c r="W18" s="1">
        <f t="shared" si="4"/>
        <v>1.6073472797870636E-3</v>
      </c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</row>
    <row r="19" spans="1:56" x14ac:dyDescent="0.2">
      <c r="A19" s="7" t="s">
        <v>140</v>
      </c>
      <c r="B19" s="1">
        <f t="shared" ref="B19:S19" si="7">+B6*$Z$2</f>
        <v>537129.69870682864</v>
      </c>
      <c r="C19" s="1">
        <f t="shared" si="7"/>
        <v>564497.12794218992</v>
      </c>
      <c r="D19" s="1">
        <f t="shared" si="7"/>
        <v>564497.12794218992</v>
      </c>
      <c r="E19" s="1">
        <f t="shared" si="7"/>
        <v>706548.12020498293</v>
      </c>
      <c r="F19" s="1">
        <f t="shared" si="7"/>
        <v>706548.12020498293</v>
      </c>
      <c r="G19" s="1">
        <f t="shared" si="7"/>
        <v>658188.53386283945</v>
      </c>
      <c r="H19" s="1">
        <f t="shared" si="7"/>
        <v>658188.53386283945</v>
      </c>
      <c r="I19" s="1">
        <f t="shared" si="7"/>
        <v>782626.12943088682</v>
      </c>
      <c r="J19" s="1">
        <f t="shared" si="7"/>
        <v>782626.12943088682</v>
      </c>
      <c r="K19" s="1">
        <f t="shared" si="7"/>
        <v>782626.12943088682</v>
      </c>
      <c r="L19" s="1">
        <f t="shared" si="7"/>
        <v>650167.77199525817</v>
      </c>
      <c r="M19" s="1">
        <f t="shared" si="7"/>
        <v>650167.77199525817</v>
      </c>
      <c r="N19" s="1">
        <f t="shared" si="7"/>
        <v>650167.77199525817</v>
      </c>
      <c r="O19" s="1">
        <f t="shared" si="7"/>
        <v>650167.77199525817</v>
      </c>
      <c r="P19" s="1">
        <f t="shared" si="7"/>
        <v>650167.77199525817</v>
      </c>
      <c r="Q19" s="1">
        <f t="shared" si="7"/>
        <v>650167.77199525817</v>
      </c>
      <c r="R19" s="1">
        <f t="shared" si="7"/>
        <v>650167.77199525817</v>
      </c>
      <c r="S19" s="1">
        <f t="shared" si="7"/>
        <v>650167.77199525817</v>
      </c>
      <c r="T19" s="1">
        <f t="shared" si="0"/>
        <v>11944817.826981574</v>
      </c>
      <c r="U19" s="10"/>
      <c r="V19" s="1">
        <v>11944817.83</v>
      </c>
      <c r="W19" s="1">
        <f t="shared" si="4"/>
        <v>-3.018425777554512E-3</v>
      </c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</row>
    <row r="20" spans="1:56" x14ac:dyDescent="0.2">
      <c r="A20" t="s">
        <v>141</v>
      </c>
      <c r="B20" s="1">
        <f t="shared" ref="B20:S20" si="8">+B7*$Z$2</f>
        <v>0</v>
      </c>
      <c r="C20" s="1">
        <f t="shared" si="8"/>
        <v>0</v>
      </c>
      <c r="D20" s="1">
        <f t="shared" si="8"/>
        <v>0</v>
      </c>
      <c r="E20" s="1">
        <f t="shared" si="8"/>
        <v>0</v>
      </c>
      <c r="F20" s="1">
        <f t="shared" si="8"/>
        <v>0</v>
      </c>
      <c r="G20" s="1">
        <f t="shared" si="8"/>
        <v>306277.38018121588</v>
      </c>
      <c r="H20" s="1">
        <f t="shared" si="8"/>
        <v>306277.38018121588</v>
      </c>
      <c r="I20" s="1">
        <f t="shared" si="8"/>
        <v>306277.38018121588</v>
      </c>
      <c r="J20" s="1">
        <f t="shared" si="8"/>
        <v>306277.38018121588</v>
      </c>
      <c r="K20" s="1">
        <f t="shared" si="8"/>
        <v>306277.38018121588</v>
      </c>
      <c r="L20" s="1">
        <f t="shared" si="8"/>
        <v>306277.38018121588</v>
      </c>
      <c r="M20" s="1">
        <f t="shared" si="8"/>
        <v>306277.38018121588</v>
      </c>
      <c r="N20" s="1">
        <f t="shared" si="8"/>
        <v>306277.38018121588</v>
      </c>
      <c r="O20" s="1">
        <f t="shared" si="8"/>
        <v>306277.38018121588</v>
      </c>
      <c r="P20" s="1">
        <f t="shared" si="8"/>
        <v>306277.38018121588</v>
      </c>
      <c r="Q20" s="1">
        <f t="shared" si="8"/>
        <v>306277.38018121588</v>
      </c>
      <c r="R20" s="1">
        <f t="shared" si="8"/>
        <v>306277.38018121588</v>
      </c>
      <c r="S20" s="1">
        <f t="shared" si="8"/>
        <v>306277.38018121588</v>
      </c>
      <c r="T20" s="1">
        <f t="shared" si="0"/>
        <v>3981605.9423558055</v>
      </c>
      <c r="U20" s="10"/>
      <c r="V20" s="1">
        <v>3981605.94</v>
      </c>
      <c r="W20" s="1">
        <f t="shared" si="4"/>
        <v>2.3558055981993675E-3</v>
      </c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</row>
    <row r="21" spans="1:56" x14ac:dyDescent="0.2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>
        <f t="shared" si="0"/>
        <v>0</v>
      </c>
      <c r="U21" s="10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</row>
    <row r="22" spans="1:56" x14ac:dyDescent="0.2">
      <c r="A22" t="s">
        <v>142</v>
      </c>
      <c r="B22" s="1">
        <f>+B9*$Z$3</f>
        <v>468233.80835652218</v>
      </c>
      <c r="C22" s="1">
        <f t="shared" ref="C22:S22" si="9">+C9*$Z$3</f>
        <v>819409.16458768153</v>
      </c>
      <c r="D22" s="1">
        <f t="shared" si="9"/>
        <v>760879.93852500001</v>
      </c>
      <c r="E22" s="1">
        <f t="shared" si="9"/>
        <v>0</v>
      </c>
      <c r="F22" s="1">
        <f t="shared" si="9"/>
        <v>0</v>
      </c>
      <c r="G22" s="1">
        <f t="shared" si="9"/>
        <v>0</v>
      </c>
      <c r="H22" s="1">
        <f t="shared" si="9"/>
        <v>0</v>
      </c>
      <c r="I22" s="1">
        <f t="shared" si="9"/>
        <v>0</v>
      </c>
      <c r="J22" s="1">
        <f t="shared" si="9"/>
        <v>0</v>
      </c>
      <c r="K22" s="1">
        <f t="shared" si="9"/>
        <v>0</v>
      </c>
      <c r="L22" s="1">
        <f t="shared" si="9"/>
        <v>0</v>
      </c>
      <c r="M22" s="1">
        <f t="shared" si="9"/>
        <v>0</v>
      </c>
      <c r="N22" s="1">
        <f t="shared" si="9"/>
        <v>0</v>
      </c>
      <c r="O22" s="1">
        <f t="shared" si="9"/>
        <v>0</v>
      </c>
      <c r="P22" s="1">
        <f t="shared" si="9"/>
        <v>0</v>
      </c>
      <c r="Q22" s="1">
        <f t="shared" si="9"/>
        <v>0</v>
      </c>
      <c r="R22" s="1">
        <f t="shared" si="9"/>
        <v>0</v>
      </c>
      <c r="S22" s="1">
        <f t="shared" si="9"/>
        <v>0</v>
      </c>
      <c r="T22" s="1">
        <f t="shared" si="0"/>
        <v>2048522.9114692039</v>
      </c>
      <c r="U22" s="10"/>
      <c r="V22" s="1">
        <v>2048522.91</v>
      </c>
      <c r="W22" s="1">
        <f t="shared" si="4"/>
        <v>1.469203969463706E-3</v>
      </c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</row>
    <row r="23" spans="1:56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0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</row>
    <row r="24" spans="1:56" x14ac:dyDescent="0.2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0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</row>
    <row r="25" spans="1:56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0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</row>
    <row r="26" spans="1:56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0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</row>
    <row r="27" spans="1:56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0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</row>
    <row r="28" spans="1:56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0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</row>
    <row r="29" spans="1:56" x14ac:dyDescent="0.2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0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</row>
    <row r="30" spans="1:56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0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</row>
    <row r="31" spans="1:56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0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</row>
    <row r="32" spans="1:56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0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</row>
    <row r="33" spans="2:56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0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</row>
    <row r="34" spans="2:56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0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</row>
    <row r="35" spans="2:56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0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</row>
    <row r="36" spans="2:56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0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</row>
    <row r="37" spans="2:56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0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</row>
    <row r="38" spans="2:56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0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</row>
    <row r="39" spans="2:56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0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</row>
    <row r="40" spans="2:56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0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</row>
    <row r="41" spans="2:56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0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</row>
    <row r="42" spans="2:56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0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</row>
    <row r="43" spans="2:56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0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</row>
    <row r="44" spans="2:56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0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</row>
  </sheetData>
  <phoneticPr fontId="3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50742-E652-4FCC-8A78-1EE572583314}">
  <sheetPr codeName="Sheet10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15</v>
      </c>
      <c r="B8" s="5">
        <v>7.4925336201690697E-3</v>
      </c>
      <c r="C8" s="1">
        <f t="shared" ref="C8:R8" si="5">+C$6*$B8</f>
        <v>4349.4778424648712</v>
      </c>
      <c r="D8" s="1">
        <f t="shared" si="5"/>
        <v>4938.9556313806806</v>
      </c>
      <c r="E8" s="1">
        <f t="shared" si="5"/>
        <v>4873.1758022751128</v>
      </c>
      <c r="F8" s="1">
        <f t="shared" si="5"/>
        <v>5029.143767770488</v>
      </c>
      <c r="G8" s="1">
        <f t="shared" si="5"/>
        <v>5029.1437677222521</v>
      </c>
      <c r="H8" s="1">
        <f t="shared" si="5"/>
        <v>5029.1437676740161</v>
      </c>
      <c r="I8" s="1">
        <f t="shared" si="5"/>
        <v>5029.1437676740161</v>
      </c>
      <c r="J8" s="1">
        <f t="shared" si="5"/>
        <v>5914.8789925798901</v>
      </c>
      <c r="K8" s="1">
        <f t="shared" si="5"/>
        <v>5914.8789925798901</v>
      </c>
      <c r="L8" s="1">
        <f t="shared" si="5"/>
        <v>5914.8789925798901</v>
      </c>
      <c r="M8" s="1">
        <f t="shared" si="5"/>
        <v>4972.0527310872476</v>
      </c>
      <c r="N8" s="1">
        <f t="shared" si="5"/>
        <v>4972.0527310872476</v>
      </c>
      <c r="O8" s="1">
        <f t="shared" si="5"/>
        <v>4972.0527310872476</v>
      </c>
      <c r="P8" s="1">
        <f t="shared" si="5"/>
        <v>4972.0527310872476</v>
      </c>
      <c r="Q8" s="1">
        <f t="shared" si="5"/>
        <v>4972.0527310872476</v>
      </c>
      <c r="R8" s="1">
        <f t="shared" si="5"/>
        <v>4972.0527310872476</v>
      </c>
      <c r="S8" s="1">
        <f t="shared" ref="S8:T8" si="6">+S$6*$B8</f>
        <v>4972.0527310872476</v>
      </c>
      <c r="T8" s="1">
        <f t="shared" si="6"/>
        <v>4972.0527310872476</v>
      </c>
      <c r="U8" s="1"/>
      <c r="V8" s="1">
        <f t="shared" ref="V8" si="7">SUM(C8:T8)</f>
        <v>91799.243173399067</v>
      </c>
      <c r="W8" s="1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201" priority="2">
      <formula>AND(LEN(#REF!)&gt;0,MOD(#REF!,2)=0)</formula>
    </cfRule>
  </conditionalFormatting>
  <conditionalFormatting sqref="B8">
    <cfRule type="expression" dxfId="200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B736D-11CA-4852-8E0D-45FA3BAD0006}">
  <sheetPr codeName="Sheet100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105</v>
      </c>
      <c r="B8" s="5">
        <v>4.4313686283302799E-3</v>
      </c>
      <c r="C8" s="1">
        <f t="shared" ref="C8:R8" si="5">+C$6*$B8</f>
        <v>2572.4462028215203</v>
      </c>
      <c r="D8" s="1">
        <f t="shared" si="5"/>
        <v>2921.0857302928794</v>
      </c>
      <c r="E8" s="1">
        <f t="shared" si="5"/>
        <v>2882.1810438606863</v>
      </c>
      <c r="F8" s="1">
        <f t="shared" si="5"/>
        <v>2974.4264156345553</v>
      </c>
      <c r="G8" s="1">
        <f t="shared" si="5"/>
        <v>2974.4264156060267</v>
      </c>
      <c r="H8" s="1">
        <f t="shared" si="5"/>
        <v>2974.4264155774981</v>
      </c>
      <c r="I8" s="1">
        <f t="shared" si="5"/>
        <v>2974.4264155774981</v>
      </c>
      <c r="J8" s="1">
        <f t="shared" si="5"/>
        <v>3498.2838298557922</v>
      </c>
      <c r="K8" s="1">
        <f t="shared" si="5"/>
        <v>3498.2838298557922</v>
      </c>
      <c r="L8" s="1">
        <f t="shared" si="5"/>
        <v>3498.2838298557922</v>
      </c>
      <c r="M8" s="1">
        <f t="shared" si="5"/>
        <v>2940.6606106689374</v>
      </c>
      <c r="N8" s="1">
        <f t="shared" si="5"/>
        <v>2940.6606106689374</v>
      </c>
      <c r="O8" s="1">
        <f t="shared" si="5"/>
        <v>2940.6606106689374</v>
      </c>
      <c r="P8" s="1">
        <f t="shared" si="5"/>
        <v>2940.6606106689374</v>
      </c>
      <c r="Q8" s="1">
        <f t="shared" si="5"/>
        <v>2940.6606106689374</v>
      </c>
      <c r="R8" s="1">
        <f t="shared" si="5"/>
        <v>2940.6606106689374</v>
      </c>
      <c r="S8" s="1">
        <f t="shared" ref="S8:T8" si="6">+S$6*$B8</f>
        <v>2940.6606106689374</v>
      </c>
      <c r="T8" s="1">
        <f t="shared" si="6"/>
        <v>2940.6606106689374</v>
      </c>
      <c r="V8" s="1">
        <f t="shared" ref="V8" si="7">SUM(C8:T8)</f>
        <v>54293.55501428953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21" priority="2">
      <formula>AND(LEN(#REF!)&gt;0,MOD(#REF!,2)=0)</formula>
    </cfRule>
  </conditionalFormatting>
  <conditionalFormatting sqref="B8">
    <cfRule type="expression" dxfId="20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0DBE8-2CE9-425C-8C2D-A7AE84879B06}">
  <sheetPr codeName="Sheet101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106</v>
      </c>
      <c r="B8" s="5">
        <v>2.1620629183399E-3</v>
      </c>
      <c r="C8" s="1">
        <f t="shared" ref="C8:R8" si="5">+C$6*$B8</f>
        <v>1255.0954368786847</v>
      </c>
      <c r="D8" s="1">
        <f t="shared" si="5"/>
        <v>1425.1965179294371</v>
      </c>
      <c r="E8" s="1">
        <f t="shared" si="5"/>
        <v>1406.2149375330484</v>
      </c>
      <c r="F8" s="1">
        <f t="shared" si="5"/>
        <v>1451.221416214536</v>
      </c>
      <c r="G8" s="1">
        <f t="shared" si="5"/>
        <v>1451.2214162006169</v>
      </c>
      <c r="H8" s="1">
        <f t="shared" si="5"/>
        <v>1451.2214161866978</v>
      </c>
      <c r="I8" s="1">
        <f t="shared" si="5"/>
        <v>1451.2214161866978</v>
      </c>
      <c r="J8" s="1">
        <f t="shared" si="5"/>
        <v>1706.8112316372997</v>
      </c>
      <c r="K8" s="1">
        <f t="shared" si="5"/>
        <v>1706.8112316372997</v>
      </c>
      <c r="L8" s="1">
        <f t="shared" si="5"/>
        <v>1706.8112316372997</v>
      </c>
      <c r="M8" s="1">
        <f t="shared" si="5"/>
        <v>1434.7470939572231</v>
      </c>
      <c r="N8" s="1">
        <f t="shared" si="5"/>
        <v>1434.7470939572231</v>
      </c>
      <c r="O8" s="1">
        <f t="shared" si="5"/>
        <v>1434.7470939572231</v>
      </c>
      <c r="P8" s="1">
        <f t="shared" si="5"/>
        <v>1434.7470939572231</v>
      </c>
      <c r="Q8" s="1">
        <f t="shared" si="5"/>
        <v>1434.7470939572231</v>
      </c>
      <c r="R8" s="1">
        <f t="shared" si="5"/>
        <v>1434.7470939572231</v>
      </c>
      <c r="S8" s="1">
        <f t="shared" ref="S8:T8" si="6">+S$6*$B8</f>
        <v>1434.7470939572231</v>
      </c>
      <c r="T8" s="1">
        <f t="shared" si="6"/>
        <v>1434.7470939572231</v>
      </c>
      <c r="V8" s="1">
        <f t="shared" ref="V8" si="7">SUM(C8:T8)</f>
        <v>26489.803003699402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9" priority="2">
      <formula>AND(LEN(#REF!)&gt;0,MOD(#REF!,2)=0)</formula>
    </cfRule>
  </conditionalFormatting>
  <conditionalFormatting sqref="B8">
    <cfRule type="expression" dxfId="18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4A274-686B-44A4-8017-529832BFDD76}">
  <sheetPr codeName="Sheet102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107</v>
      </c>
      <c r="B8" s="5">
        <v>2.0595753610970599E-3</v>
      </c>
      <c r="C8" s="1">
        <f t="shared" ref="C8:R8" si="5">+C$6*$B8</f>
        <v>1195.6005607854861</v>
      </c>
      <c r="D8" s="1">
        <f t="shared" si="5"/>
        <v>1357.6383962510251</v>
      </c>
      <c r="E8" s="1">
        <f t="shared" si="5"/>
        <v>1339.5565934656081</v>
      </c>
      <c r="F8" s="1">
        <f t="shared" si="5"/>
        <v>1382.4296448443838</v>
      </c>
      <c r="G8" s="1">
        <f t="shared" si="5"/>
        <v>1382.4296448311245</v>
      </c>
      <c r="H8" s="1">
        <f t="shared" si="5"/>
        <v>1382.4296448178652</v>
      </c>
      <c r="I8" s="1">
        <f t="shared" si="5"/>
        <v>1382.4296448178652</v>
      </c>
      <c r="J8" s="1">
        <f t="shared" si="5"/>
        <v>1625.903820330572</v>
      </c>
      <c r="K8" s="1">
        <f t="shared" si="5"/>
        <v>1625.903820330572</v>
      </c>
      <c r="L8" s="1">
        <f t="shared" si="5"/>
        <v>1625.903820330572</v>
      </c>
      <c r="M8" s="1">
        <f t="shared" si="5"/>
        <v>1366.7362494653134</v>
      </c>
      <c r="N8" s="1">
        <f t="shared" si="5"/>
        <v>1366.7362494653134</v>
      </c>
      <c r="O8" s="1">
        <f t="shared" si="5"/>
        <v>1366.7362494653134</v>
      </c>
      <c r="P8" s="1">
        <f t="shared" si="5"/>
        <v>1366.7362494653134</v>
      </c>
      <c r="Q8" s="1">
        <f t="shared" si="5"/>
        <v>1366.7362494653134</v>
      </c>
      <c r="R8" s="1">
        <f t="shared" si="5"/>
        <v>1366.7362494653134</v>
      </c>
      <c r="S8" s="1">
        <f t="shared" ref="S8:T8" si="6">+S$6*$B8</f>
        <v>1366.7362494653134</v>
      </c>
      <c r="T8" s="1">
        <f t="shared" si="6"/>
        <v>1366.7362494653134</v>
      </c>
      <c r="V8" s="1">
        <f t="shared" ref="V8" si="7">SUM(C8:T8)</f>
        <v>25234.11558652758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7" priority="2">
      <formula>AND(LEN(#REF!)&gt;0,MOD(#REF!,2)=0)</formula>
    </cfRule>
  </conditionalFormatting>
  <conditionalFormatting sqref="B8">
    <cfRule type="expression" dxfId="16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7A636-B8D0-44BB-A6BF-9395F247EEDF}">
  <sheetPr codeName="Sheet103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108</v>
      </c>
      <c r="B8" s="5">
        <v>1.7357095818140001E-4</v>
      </c>
      <c r="C8" s="1">
        <f t="shared" ref="C8:R8" si="5">+C$6*$B8</f>
        <v>100.75937926700432</v>
      </c>
      <c r="D8" s="1">
        <f t="shared" si="5"/>
        <v>114.41513709681853</v>
      </c>
      <c r="E8" s="1">
        <f t="shared" si="5"/>
        <v>112.8912910194212</v>
      </c>
      <c r="F8" s="1">
        <f t="shared" si="5"/>
        <v>116.50442251659092</v>
      </c>
      <c r="G8" s="1">
        <f t="shared" si="5"/>
        <v>116.50442251547349</v>
      </c>
      <c r="H8" s="1">
        <f t="shared" si="5"/>
        <v>116.50442251435607</v>
      </c>
      <c r="I8" s="1">
        <f t="shared" si="5"/>
        <v>116.50442251435607</v>
      </c>
      <c r="J8" s="1">
        <f t="shared" si="5"/>
        <v>137.02323757420245</v>
      </c>
      <c r="K8" s="1">
        <f t="shared" si="5"/>
        <v>137.02323757420245</v>
      </c>
      <c r="L8" s="1">
        <f t="shared" si="5"/>
        <v>137.02323757420245</v>
      </c>
      <c r="M8" s="1">
        <f t="shared" si="5"/>
        <v>115.18185975704526</v>
      </c>
      <c r="N8" s="1">
        <f t="shared" si="5"/>
        <v>115.18185975704526</v>
      </c>
      <c r="O8" s="1">
        <f t="shared" si="5"/>
        <v>115.18185975704526</v>
      </c>
      <c r="P8" s="1">
        <f t="shared" si="5"/>
        <v>115.18185975704526</v>
      </c>
      <c r="Q8" s="1">
        <f t="shared" si="5"/>
        <v>115.18185975704526</v>
      </c>
      <c r="R8" s="1">
        <f t="shared" si="5"/>
        <v>115.18185975704526</v>
      </c>
      <c r="S8" s="1">
        <f t="shared" ref="S8:T8" si="6">+S$6*$B8</f>
        <v>115.18185975704526</v>
      </c>
      <c r="T8" s="1">
        <f t="shared" si="6"/>
        <v>115.18185975704526</v>
      </c>
      <c r="V8" s="1">
        <f t="shared" ref="V8" si="7">SUM(C8:T8)</f>
        <v>2126.6080882229899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5" priority="2">
      <formula>AND(LEN(#REF!)&gt;0,MOD(#REF!,2)=0)</formula>
    </cfRule>
  </conditionalFormatting>
  <conditionalFormatting sqref="B8">
    <cfRule type="expression" dxfId="14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8FB86-CA2A-4A54-8DB7-C85C035A2CBB}">
  <sheetPr codeName="Sheet104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109</v>
      </c>
      <c r="B8" s="5">
        <v>2.56415965708347E-3</v>
      </c>
      <c r="C8" s="1">
        <f t="shared" ref="C8:R8" si="5">+C$6*$B8</f>
        <v>1488.5159251077491</v>
      </c>
      <c r="D8" s="1">
        <f t="shared" si="5"/>
        <v>1690.2521123189551</v>
      </c>
      <c r="E8" s="1">
        <f t="shared" si="5"/>
        <v>1667.7403702844181</v>
      </c>
      <c r="F8" s="1">
        <f t="shared" si="5"/>
        <v>1721.1170763754085</v>
      </c>
      <c r="G8" s="1">
        <f t="shared" si="5"/>
        <v>1721.1170763589007</v>
      </c>
      <c r="H8" s="1">
        <f t="shared" si="5"/>
        <v>1721.1170763423929</v>
      </c>
      <c r="I8" s="1">
        <f t="shared" si="5"/>
        <v>1721.1170763423929</v>
      </c>
      <c r="J8" s="1">
        <f t="shared" si="5"/>
        <v>2024.2410455759334</v>
      </c>
      <c r="K8" s="1">
        <f t="shared" si="5"/>
        <v>2024.2410455759334</v>
      </c>
      <c r="L8" s="1">
        <f t="shared" si="5"/>
        <v>2024.2410455759334</v>
      </c>
      <c r="M8" s="1">
        <f t="shared" si="5"/>
        <v>1701.578888031459</v>
      </c>
      <c r="N8" s="1">
        <f t="shared" si="5"/>
        <v>1701.578888031459</v>
      </c>
      <c r="O8" s="1">
        <f t="shared" si="5"/>
        <v>1701.578888031459</v>
      </c>
      <c r="P8" s="1">
        <f t="shared" si="5"/>
        <v>1701.578888031459</v>
      </c>
      <c r="Q8" s="1">
        <f t="shared" si="5"/>
        <v>1701.578888031459</v>
      </c>
      <c r="R8" s="1">
        <f t="shared" si="5"/>
        <v>1701.578888031459</v>
      </c>
      <c r="S8" s="1">
        <f t="shared" ref="S8:T8" si="6">+S$6*$B8</f>
        <v>1701.578888031459</v>
      </c>
      <c r="T8" s="1">
        <f t="shared" si="6"/>
        <v>1701.578888031459</v>
      </c>
      <c r="V8" s="1">
        <f t="shared" ref="V8" si="7">SUM(C8:T8)</f>
        <v>31416.330954109679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3" priority="2">
      <formula>AND(LEN(#REF!)&gt;0,MOD(#REF!,2)=0)</formula>
    </cfRule>
  </conditionalFormatting>
  <conditionalFormatting sqref="B8">
    <cfRule type="expression" dxfId="12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9C8FB-F845-4D0C-B224-6E54D72ED823}">
  <sheetPr codeName="Sheet105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110</v>
      </c>
      <c r="B8" s="5">
        <v>3.1039571992037898E-3</v>
      </c>
      <c r="C8" s="1">
        <f t="shared" ref="C8:R8" si="5">+C$6*$B8</f>
        <v>1801.8728705539747</v>
      </c>
      <c r="D8" s="1">
        <f t="shared" si="5"/>
        <v>2046.0778243696734</v>
      </c>
      <c r="E8" s="1">
        <f t="shared" si="5"/>
        <v>2018.8269924795102</v>
      </c>
      <c r="F8" s="1">
        <f t="shared" si="5"/>
        <v>2083.4403681260801</v>
      </c>
      <c r="G8" s="1">
        <f t="shared" si="5"/>
        <v>2083.4403681060971</v>
      </c>
      <c r="H8" s="1">
        <f t="shared" si="5"/>
        <v>2083.4403680861142</v>
      </c>
      <c r="I8" s="1">
        <f t="shared" si="5"/>
        <v>2083.4403680861142</v>
      </c>
      <c r="J8" s="1">
        <f t="shared" si="5"/>
        <v>2450.3768901371077</v>
      </c>
      <c r="K8" s="1">
        <f t="shared" si="5"/>
        <v>2450.3768901371077</v>
      </c>
      <c r="L8" s="1">
        <f t="shared" si="5"/>
        <v>2450.3768901371077</v>
      </c>
      <c r="M8" s="1">
        <f t="shared" si="5"/>
        <v>2059.7890716079137</v>
      </c>
      <c r="N8" s="1">
        <f t="shared" si="5"/>
        <v>2059.7890716079137</v>
      </c>
      <c r="O8" s="1">
        <f t="shared" si="5"/>
        <v>2059.7890716079137</v>
      </c>
      <c r="P8" s="1">
        <f t="shared" si="5"/>
        <v>2059.7890716079137</v>
      </c>
      <c r="Q8" s="1">
        <f t="shared" si="5"/>
        <v>2059.7890716079137</v>
      </c>
      <c r="R8" s="1">
        <f t="shared" si="5"/>
        <v>2059.7890716079137</v>
      </c>
      <c r="S8" s="1">
        <f t="shared" ref="S8:T8" si="6">+S$6*$B8</f>
        <v>2059.7890716079137</v>
      </c>
      <c r="T8" s="1">
        <f t="shared" si="6"/>
        <v>2059.7890716079137</v>
      </c>
      <c r="V8" s="1">
        <f t="shared" ref="V8" si="7">SUM(C8:T8)</f>
        <v>38029.982403082191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1" priority="2">
      <formula>AND(LEN(#REF!)&gt;0,MOD(#REF!,2)=0)</formula>
    </cfRule>
  </conditionalFormatting>
  <conditionalFormatting sqref="B8">
    <cfRule type="expression" dxfId="10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774EE-9606-48F1-887B-35759FBF8DEE}">
  <sheetPr codeName="Sheet106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111</v>
      </c>
      <c r="B8" s="5">
        <v>7.8785557056935095E-3</v>
      </c>
      <c r="C8" s="1">
        <f t="shared" ref="C8:R8" si="5">+C$6*$B8</f>
        <v>4573.5668613210519</v>
      </c>
      <c r="D8" s="1">
        <f t="shared" si="5"/>
        <v>5193.4150772490366</v>
      </c>
      <c r="E8" s="1">
        <f t="shared" si="5"/>
        <v>5124.2462120571408</v>
      </c>
      <c r="F8" s="1">
        <f t="shared" si="5"/>
        <v>5288.2497877169417</v>
      </c>
      <c r="G8" s="1">
        <f t="shared" si="5"/>
        <v>5288.249787666221</v>
      </c>
      <c r="H8" s="1">
        <f t="shared" si="5"/>
        <v>5288.2497876154994</v>
      </c>
      <c r="I8" s="1">
        <f t="shared" si="5"/>
        <v>5288.2497876154994</v>
      </c>
      <c r="J8" s="1">
        <f t="shared" si="5"/>
        <v>6219.6188896681151</v>
      </c>
      <c r="K8" s="1">
        <f t="shared" si="5"/>
        <v>6219.6188896681151</v>
      </c>
      <c r="L8" s="1">
        <f t="shared" si="5"/>
        <v>6219.6188896681151</v>
      </c>
      <c r="M8" s="1">
        <f t="shared" si="5"/>
        <v>5228.2173693646364</v>
      </c>
      <c r="N8" s="1">
        <f t="shared" si="5"/>
        <v>5228.2173693646364</v>
      </c>
      <c r="O8" s="1">
        <f t="shared" si="5"/>
        <v>5228.2173693646364</v>
      </c>
      <c r="P8" s="1">
        <f t="shared" si="5"/>
        <v>5228.2173693646364</v>
      </c>
      <c r="Q8" s="1">
        <f t="shared" si="5"/>
        <v>5228.2173693646364</v>
      </c>
      <c r="R8" s="1">
        <f t="shared" si="5"/>
        <v>5228.2173693646364</v>
      </c>
      <c r="S8" s="1">
        <f t="shared" ref="S8:T8" si="6">+S$6*$B8</f>
        <v>5228.2173693646364</v>
      </c>
      <c r="T8" s="1">
        <f t="shared" si="6"/>
        <v>5228.2173693646364</v>
      </c>
      <c r="V8" s="1">
        <f t="shared" ref="V8" si="7">SUM(C8:T8)</f>
        <v>96528.822925162793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9" priority="2">
      <formula>AND(LEN(#REF!)&gt;0,MOD(#REF!,2)=0)</formula>
    </cfRule>
  </conditionalFormatting>
  <conditionalFormatting sqref="B8">
    <cfRule type="expression" dxfId="8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CA714-C361-4B97-BC29-30942EDAE848}">
  <sheetPr codeName="Sheet107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112</v>
      </c>
      <c r="B8" s="5">
        <v>3.5100346083999198E-3</v>
      </c>
      <c r="C8" s="1">
        <f t="shared" ref="C8:R8" si="5">+C$6*$B8</f>
        <v>2037.6041709607725</v>
      </c>
      <c r="D8" s="1">
        <f t="shared" si="5"/>
        <v>2313.7574116226228</v>
      </c>
      <c r="E8" s="1">
        <f t="shared" si="5"/>
        <v>2282.9414702601912</v>
      </c>
      <c r="F8" s="1">
        <f t="shared" si="5"/>
        <v>2356.0079367511539</v>
      </c>
      <c r="G8" s="1">
        <f t="shared" si="5"/>
        <v>2356.0079367285566</v>
      </c>
      <c r="H8" s="1">
        <f t="shared" si="5"/>
        <v>2356.0079367059593</v>
      </c>
      <c r="I8" s="1">
        <f t="shared" si="5"/>
        <v>2356.0079367059593</v>
      </c>
      <c r="J8" s="1">
        <f t="shared" si="5"/>
        <v>2770.9491903467206</v>
      </c>
      <c r="K8" s="1">
        <f t="shared" si="5"/>
        <v>2770.9491903467206</v>
      </c>
      <c r="L8" s="1">
        <f t="shared" si="5"/>
        <v>2770.9491903467206</v>
      </c>
      <c r="M8" s="1">
        <f t="shared" si="5"/>
        <v>2329.2624425369972</v>
      </c>
      <c r="N8" s="1">
        <f t="shared" si="5"/>
        <v>2329.2624425369972</v>
      </c>
      <c r="O8" s="1">
        <f t="shared" si="5"/>
        <v>2329.2624425369972</v>
      </c>
      <c r="P8" s="1">
        <f t="shared" si="5"/>
        <v>2329.2624425369972</v>
      </c>
      <c r="Q8" s="1">
        <f t="shared" si="5"/>
        <v>2329.2624425369972</v>
      </c>
      <c r="R8" s="1">
        <f t="shared" si="5"/>
        <v>2329.2624425369972</v>
      </c>
      <c r="S8" s="1">
        <f t="shared" ref="S8:T8" si="6">+S$6*$B8</f>
        <v>2329.2624425369972</v>
      </c>
      <c r="T8" s="1">
        <f t="shared" si="6"/>
        <v>2329.2624425369972</v>
      </c>
      <c r="V8" s="1">
        <f t="shared" ref="V8" si="7">SUM(C8:T8)</f>
        <v>43005.281911071339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7" priority="2">
      <formula>AND(LEN(#REF!)&gt;0,MOD(#REF!,2)=0)</formula>
    </cfRule>
  </conditionalFormatting>
  <conditionalFormatting sqref="B8">
    <cfRule type="expression" dxfId="6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BA271-6E82-44BB-A8AD-EC0E4D634548}">
  <sheetPr codeName="Sheet108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113</v>
      </c>
      <c r="B8" s="5">
        <v>1.6523557151823999E-3</v>
      </c>
      <c r="C8" s="1">
        <f t="shared" ref="C8:R8" si="5">+C$6*$B8</f>
        <v>959.20618250010227</v>
      </c>
      <c r="D8" s="1">
        <f t="shared" si="5"/>
        <v>1089.2058652330763</v>
      </c>
      <c r="E8" s="1">
        <f t="shared" si="5"/>
        <v>1074.6992000545952</v>
      </c>
      <c r="F8" s="1">
        <f t="shared" si="5"/>
        <v>1109.0953832733019</v>
      </c>
      <c r="G8" s="1">
        <f t="shared" si="5"/>
        <v>1109.0953832626642</v>
      </c>
      <c r="H8" s="1">
        <f t="shared" si="5"/>
        <v>1109.0953832520265</v>
      </c>
      <c r="I8" s="1">
        <f t="shared" si="5"/>
        <v>1109.0953832520265</v>
      </c>
      <c r="J8" s="1">
        <f t="shared" si="5"/>
        <v>1304.4297968436954</v>
      </c>
      <c r="K8" s="1">
        <f t="shared" si="5"/>
        <v>1304.4297968436954</v>
      </c>
      <c r="L8" s="1">
        <f t="shared" si="5"/>
        <v>1304.4297968436954</v>
      </c>
      <c r="M8" s="1">
        <f t="shared" si="5"/>
        <v>1096.5048891185206</v>
      </c>
      <c r="N8" s="1">
        <f t="shared" si="5"/>
        <v>1096.5048891185206</v>
      </c>
      <c r="O8" s="1">
        <f t="shared" si="5"/>
        <v>1096.5048891185206</v>
      </c>
      <c r="P8" s="1">
        <f t="shared" si="5"/>
        <v>1096.5048891185206</v>
      </c>
      <c r="Q8" s="1">
        <f t="shared" si="5"/>
        <v>1096.5048891185206</v>
      </c>
      <c r="R8" s="1">
        <f t="shared" si="5"/>
        <v>1096.5048891185206</v>
      </c>
      <c r="S8" s="1">
        <f t="shared" ref="S8:T8" si="6">+S$6*$B8</f>
        <v>1096.5048891185206</v>
      </c>
      <c r="T8" s="1">
        <f t="shared" si="6"/>
        <v>1096.5048891185206</v>
      </c>
      <c r="V8" s="1">
        <f t="shared" ref="V8" si="7">SUM(C8:T8)</f>
        <v>20244.821284307047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5" priority="2">
      <formula>AND(LEN(#REF!)&gt;0,MOD(#REF!,2)=0)</formula>
    </cfRule>
  </conditionalFormatting>
  <conditionalFormatting sqref="B8">
    <cfRule type="expression" dxfId="4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D97ED-5A15-4BC4-8A77-7673F7AC63CA}">
  <sheetPr codeName="Sheet109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114</v>
      </c>
      <c r="B8" s="5">
        <v>2.10156849298944E-4</v>
      </c>
      <c r="C8" s="1">
        <f t="shared" ref="C8:R8" si="5">+C$6*$B8</f>
        <v>121.99779217638799</v>
      </c>
      <c r="D8" s="1">
        <f t="shared" si="5"/>
        <v>138.5319582049228</v>
      </c>
      <c r="E8" s="1">
        <f t="shared" si="5"/>
        <v>136.68691054373696</v>
      </c>
      <c r="F8" s="1">
        <f t="shared" si="5"/>
        <v>141.06163048250914</v>
      </c>
      <c r="G8" s="1">
        <f t="shared" si="5"/>
        <v>141.06163048115619</v>
      </c>
      <c r="H8" s="1">
        <f t="shared" si="5"/>
        <v>141.06163047980323</v>
      </c>
      <c r="I8" s="1">
        <f t="shared" si="5"/>
        <v>141.06163047980323</v>
      </c>
      <c r="J8" s="1">
        <f t="shared" si="5"/>
        <v>165.90547284551951</v>
      </c>
      <c r="K8" s="1">
        <f t="shared" si="5"/>
        <v>165.90547284551951</v>
      </c>
      <c r="L8" s="1">
        <f t="shared" si="5"/>
        <v>165.90547284551951</v>
      </c>
      <c r="M8" s="1">
        <f t="shared" si="5"/>
        <v>139.46029333798666</v>
      </c>
      <c r="N8" s="1">
        <f t="shared" si="5"/>
        <v>139.46029333798666</v>
      </c>
      <c r="O8" s="1">
        <f t="shared" si="5"/>
        <v>139.46029333798666</v>
      </c>
      <c r="P8" s="1">
        <f t="shared" si="5"/>
        <v>139.46029333798666</v>
      </c>
      <c r="Q8" s="1">
        <f t="shared" si="5"/>
        <v>139.46029333798666</v>
      </c>
      <c r="R8" s="1">
        <f t="shared" si="5"/>
        <v>139.46029333798666</v>
      </c>
      <c r="S8" s="1">
        <f t="shared" ref="S8:T8" si="6">+S$6*$B8</f>
        <v>139.46029333798666</v>
      </c>
      <c r="T8" s="1">
        <f t="shared" si="6"/>
        <v>139.46029333798666</v>
      </c>
      <c r="V8" s="1">
        <f t="shared" ref="V8" si="7">SUM(C8:T8)</f>
        <v>2574.861948088771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3" priority="2">
      <formula>AND(LEN(#REF!)&gt;0,MOD(#REF!,2)=0)</formula>
    </cfRule>
  </conditionalFormatting>
  <conditionalFormatting sqref="B8">
    <cfRule type="expression" dxfId="2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23114-0254-451A-896A-93A9165E1104}">
  <sheetPr codeName="Sheet11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16</v>
      </c>
      <c r="B8" s="5">
        <v>9.0284743338281805E-4</v>
      </c>
      <c r="C8" s="1">
        <f t="shared" ref="C8:R8" si="5">+C$6*$B8</f>
        <v>524.1104152077512</v>
      </c>
      <c r="D8" s="1">
        <f t="shared" si="5"/>
        <v>595.14226314316386</v>
      </c>
      <c r="E8" s="1">
        <f t="shared" si="5"/>
        <v>587.21581891387768</v>
      </c>
      <c r="F8" s="1">
        <f t="shared" si="5"/>
        <v>606.00989905765982</v>
      </c>
      <c r="G8" s="1">
        <f t="shared" si="5"/>
        <v>606.00989905184736</v>
      </c>
      <c r="H8" s="1">
        <f t="shared" si="5"/>
        <v>606.009899046035</v>
      </c>
      <c r="I8" s="1">
        <f t="shared" si="5"/>
        <v>606.009899046035</v>
      </c>
      <c r="J8" s="1">
        <f t="shared" si="5"/>
        <v>712.74065462254134</v>
      </c>
      <c r="K8" s="1">
        <f t="shared" si="5"/>
        <v>712.74065462254134</v>
      </c>
      <c r="L8" s="1">
        <f t="shared" si="5"/>
        <v>712.74065462254134</v>
      </c>
      <c r="M8" s="1">
        <f t="shared" si="5"/>
        <v>599.13045098953557</v>
      </c>
      <c r="N8" s="1">
        <f t="shared" si="5"/>
        <v>599.13045098953557</v>
      </c>
      <c r="O8" s="1">
        <f t="shared" si="5"/>
        <v>599.13045098953557</v>
      </c>
      <c r="P8" s="1">
        <f t="shared" si="5"/>
        <v>599.13045098953557</v>
      </c>
      <c r="Q8" s="1">
        <f t="shared" si="5"/>
        <v>599.13045098953557</v>
      </c>
      <c r="R8" s="1">
        <f t="shared" si="5"/>
        <v>599.13045098953557</v>
      </c>
      <c r="S8" s="1">
        <f t="shared" ref="S8:T8" si="6">+S$6*$B8</f>
        <v>599.13045098953557</v>
      </c>
      <c r="T8" s="1">
        <f t="shared" si="6"/>
        <v>599.13045098953557</v>
      </c>
      <c r="U8" s="1"/>
      <c r="V8" s="1">
        <f t="shared" ref="V8" si="7">SUM(C8:T8)</f>
        <v>11061.773665250281</v>
      </c>
      <c r="W8" s="1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99" priority="2">
      <formula>AND(LEN(#REF!)&gt;0,MOD(#REF!,2)=0)</formula>
    </cfRule>
  </conditionalFormatting>
  <conditionalFormatting sqref="B8">
    <cfRule type="expression" dxfId="198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B5A10-C28A-4A17-821D-BB74BF2A8BB3}">
  <sheetPr codeName="Sheet110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115</v>
      </c>
      <c r="B8" s="5">
        <v>8.3219396446235806E-3</v>
      </c>
      <c r="C8" s="1">
        <f t="shared" ref="C8:R8" si="5">+C$6*$B8</f>
        <v>4830.954911324573</v>
      </c>
      <c r="D8" s="1">
        <f t="shared" si="5"/>
        <v>5485.6865188008742</v>
      </c>
      <c r="E8" s="1">
        <f t="shared" si="5"/>
        <v>5412.6250157898485</v>
      </c>
      <c r="F8" s="1">
        <f t="shared" si="5"/>
        <v>5585.8582718747193</v>
      </c>
      <c r="G8" s="1">
        <f t="shared" si="5"/>
        <v>5585.8582718211428</v>
      </c>
      <c r="H8" s="1">
        <f t="shared" si="5"/>
        <v>5585.8582717675672</v>
      </c>
      <c r="I8" s="1">
        <f t="shared" si="5"/>
        <v>5585.8582717675672</v>
      </c>
      <c r="J8" s="1">
        <f t="shared" si="5"/>
        <v>6569.6423235256761</v>
      </c>
      <c r="K8" s="1">
        <f t="shared" si="5"/>
        <v>6569.6423235256761</v>
      </c>
      <c r="L8" s="1">
        <f t="shared" si="5"/>
        <v>6569.6423235256761</v>
      </c>
      <c r="M8" s="1">
        <f t="shared" si="5"/>
        <v>5522.4473903742373</v>
      </c>
      <c r="N8" s="1">
        <f t="shared" si="5"/>
        <v>5522.4473903742373</v>
      </c>
      <c r="O8" s="1">
        <f t="shared" si="5"/>
        <v>5522.4473903742373</v>
      </c>
      <c r="P8" s="1">
        <f t="shared" si="5"/>
        <v>5522.4473903742373</v>
      </c>
      <c r="Q8" s="1">
        <f t="shared" si="5"/>
        <v>5522.4473903742373</v>
      </c>
      <c r="R8" s="1">
        <f t="shared" si="5"/>
        <v>5522.4473903742373</v>
      </c>
      <c r="S8" s="1">
        <f t="shared" ref="S8:T8" si="6">+S$6*$B8</f>
        <v>5522.4473903742373</v>
      </c>
      <c r="T8" s="1">
        <f t="shared" si="6"/>
        <v>5522.4473903742373</v>
      </c>
      <c r="V8" s="1">
        <f t="shared" ref="V8" si="7">SUM(C8:T8)</f>
        <v>101961.20562671719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" priority="2">
      <formula>AND(LEN(#REF!)&gt;0,MOD(#REF!,2)=0)</formula>
    </cfRule>
  </conditionalFormatting>
  <conditionalFormatting sqref="B8">
    <cfRule type="expression" dxfId="0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A3785-35E8-4625-9617-D60411822F8B}">
  <sheetPr codeName="Sheet111"/>
  <dimension ref="F10:G14"/>
  <sheetViews>
    <sheetView workbookViewId="0">
      <selection activeCell="G13" sqref="G13"/>
    </sheetView>
  </sheetViews>
  <sheetFormatPr baseColWidth="10" defaultColWidth="8.83203125" defaultRowHeight="15" x14ac:dyDescent="0.2"/>
  <cols>
    <col min="6" max="6" width="20.33203125" bestFit="1" customWidth="1"/>
    <col min="7" max="7" width="15.33203125" bestFit="1" customWidth="1"/>
  </cols>
  <sheetData>
    <row r="10" spans="6:7" x14ac:dyDescent="0.2">
      <c r="F10" t="s">
        <v>154</v>
      </c>
      <c r="G10" s="1">
        <f>+'Adams County'!X6</f>
        <v>12252096.264220379</v>
      </c>
    </row>
    <row r="11" spans="6:7" x14ac:dyDescent="0.2">
      <c r="G11" s="1"/>
    </row>
    <row r="12" spans="6:7" x14ac:dyDescent="0.2">
      <c r="F12" t="s">
        <v>152</v>
      </c>
      <c r="G12" s="1">
        <f>+SUM('Adams County:York County'!V8)</f>
        <v>12252096.263710517</v>
      </c>
    </row>
    <row r="13" spans="6:7" x14ac:dyDescent="0.2">
      <c r="G13" s="1"/>
    </row>
    <row r="14" spans="6:7" x14ac:dyDescent="0.2">
      <c r="F14" t="s">
        <v>153</v>
      </c>
      <c r="G14" s="1">
        <f>+G10-G12</f>
        <v>5.0986185669898987E-4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23FA4-4936-4BDF-A98C-5E481030A48F}">
  <sheetPr codeName="Sheet12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17</v>
      </c>
      <c r="B8" s="5">
        <v>1.37513535382556E-3</v>
      </c>
      <c r="C8" s="1">
        <f t="shared" ref="C8:R8" si="5">+C$6*$B8</f>
        <v>798.27746595008273</v>
      </c>
      <c r="D8" s="1">
        <f t="shared" si="5"/>
        <v>906.46673661961597</v>
      </c>
      <c r="E8" s="1">
        <f t="shared" si="5"/>
        <v>894.39389542098968</v>
      </c>
      <c r="F8" s="1">
        <f t="shared" si="5"/>
        <v>923.01933432987721</v>
      </c>
      <c r="G8" s="1">
        <f t="shared" si="5"/>
        <v>923.0193343210243</v>
      </c>
      <c r="H8" s="1">
        <f t="shared" si="5"/>
        <v>923.01933431217128</v>
      </c>
      <c r="I8" s="1">
        <f t="shared" si="5"/>
        <v>923.01933431217128</v>
      </c>
      <c r="J8" s="1">
        <f t="shared" si="5"/>
        <v>1085.5819444575518</v>
      </c>
      <c r="K8" s="1">
        <f t="shared" si="5"/>
        <v>1085.5819444575518</v>
      </c>
      <c r="L8" s="1">
        <f t="shared" si="5"/>
        <v>1085.5819444575518</v>
      </c>
      <c r="M8" s="1">
        <f>+M$6*$B8</f>
        <v>912.54118275797885</v>
      </c>
      <c r="N8" s="1">
        <f t="shared" si="5"/>
        <v>912.54118275797885</v>
      </c>
      <c r="O8" s="1">
        <f t="shared" si="5"/>
        <v>912.54118275797885</v>
      </c>
      <c r="P8" s="1">
        <f t="shared" si="5"/>
        <v>912.54118275797885</v>
      </c>
      <c r="Q8" s="1">
        <f t="shared" si="5"/>
        <v>912.54118275797885</v>
      </c>
      <c r="R8" s="1">
        <f t="shared" si="5"/>
        <v>912.54118275797885</v>
      </c>
      <c r="S8" s="1">
        <f t="shared" ref="S8:T8" si="6">+S$6*$B8</f>
        <v>912.54118275797885</v>
      </c>
      <c r="T8" s="1">
        <f t="shared" si="6"/>
        <v>912.54118275797885</v>
      </c>
      <c r="U8" s="1"/>
      <c r="V8" s="1">
        <f t="shared" ref="V8" si="7">SUM(C8:T8)</f>
        <v>16848.290730702418</v>
      </c>
      <c r="W8" s="1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97" priority="2">
      <formula>AND(LEN(#REF!)&gt;0,MOD(#REF!,2)=0)</formula>
    </cfRule>
  </conditionalFormatting>
  <conditionalFormatting sqref="B8">
    <cfRule type="expression" dxfId="196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25CF8-0AC5-4FC8-A26F-DF46E2C0F99C}">
  <sheetPr codeName="Sheet13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18</v>
      </c>
      <c r="B8" s="5">
        <v>9.6303203315125808E-3</v>
      </c>
      <c r="C8" s="1">
        <f t="shared" ref="C8:R8" si="5">+C$6*$B8</f>
        <v>5590.4807400527543</v>
      </c>
      <c r="D8" s="1">
        <f t="shared" si="5"/>
        <v>6348.1496706651606</v>
      </c>
      <c r="E8" s="1">
        <f t="shared" si="5"/>
        <v>6263.6013913042889</v>
      </c>
      <c r="F8" s="1">
        <f t="shared" si="5"/>
        <v>6464.0704909866045</v>
      </c>
      <c r="G8" s="1">
        <f t="shared" si="5"/>
        <v>6464.0704909246051</v>
      </c>
      <c r="H8" s="1">
        <f t="shared" si="5"/>
        <v>6464.0704908626067</v>
      </c>
      <c r="I8" s="1">
        <f t="shared" si="5"/>
        <v>6464.0704908626067</v>
      </c>
      <c r="J8" s="1">
        <f t="shared" si="5"/>
        <v>7602.5257020326071</v>
      </c>
      <c r="K8" s="1">
        <f t="shared" si="5"/>
        <v>7602.5257020326071</v>
      </c>
      <c r="L8" s="1">
        <f t="shared" si="5"/>
        <v>7602.5257020326071</v>
      </c>
      <c r="M8" s="1">
        <f t="shared" si="5"/>
        <v>6390.6901100380655</v>
      </c>
      <c r="N8" s="1">
        <f t="shared" si="5"/>
        <v>6390.6901100380655</v>
      </c>
      <c r="O8" s="1">
        <f t="shared" si="5"/>
        <v>6390.6901100380655</v>
      </c>
      <c r="P8" s="1">
        <f t="shared" si="5"/>
        <v>6390.6901100380655</v>
      </c>
      <c r="Q8" s="1">
        <f t="shared" si="5"/>
        <v>6390.6901100380655</v>
      </c>
      <c r="R8" s="1">
        <f t="shared" si="5"/>
        <v>6390.6901100380655</v>
      </c>
      <c r="S8" s="1">
        <f t="shared" ref="S8:T8" si="6">+S$6*$B8</f>
        <v>6390.6901100380655</v>
      </c>
      <c r="T8" s="1">
        <f t="shared" si="6"/>
        <v>6390.6901100380655</v>
      </c>
      <c r="U8" s="1"/>
      <c r="V8" s="1">
        <f t="shared" ref="V8" si="7">SUM(C8:T8)</f>
        <v>117991.61175206097</v>
      </c>
      <c r="W8" s="1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95" priority="2">
      <formula>AND(LEN(#REF!)&gt;0,MOD(#REF!,2)=0)</formula>
    </cfRule>
  </conditionalFormatting>
  <conditionalFormatting sqref="B8">
    <cfRule type="expression" dxfId="194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0B5A1-DF6D-4CD3-A46B-924D862B307D}">
  <sheetPr codeName="Sheet14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19</v>
      </c>
      <c r="B8" s="5">
        <v>3.3656617699419698E-3</v>
      </c>
      <c r="C8" s="1">
        <f t="shared" ref="C8:R8" si="5">+C$6*$B8</f>
        <v>1953.7945421008831</v>
      </c>
      <c r="D8" s="1">
        <f t="shared" si="5"/>
        <v>2218.5891975487011</v>
      </c>
      <c r="E8" s="1">
        <f t="shared" si="5"/>
        <v>2189.0407607611819</v>
      </c>
      <c r="F8" s="1">
        <f t="shared" si="5"/>
        <v>2259.101897008919</v>
      </c>
      <c r="G8" s="1">
        <f t="shared" si="5"/>
        <v>2259.1018969872512</v>
      </c>
      <c r="H8" s="1">
        <f t="shared" si="5"/>
        <v>2259.1018969655834</v>
      </c>
      <c r="I8" s="1">
        <f t="shared" si="5"/>
        <v>2259.1018969655834</v>
      </c>
      <c r="J8" s="1">
        <f t="shared" si="5"/>
        <v>2656.9760121690042</v>
      </c>
      <c r="K8" s="1">
        <f t="shared" si="5"/>
        <v>2656.9760121690042</v>
      </c>
      <c r="L8" s="1">
        <f t="shared" si="5"/>
        <v>2656.9760121690042</v>
      </c>
      <c r="M8" s="1">
        <f t="shared" si="5"/>
        <v>2233.456483946788</v>
      </c>
      <c r="N8" s="1">
        <f t="shared" si="5"/>
        <v>2233.456483946788</v>
      </c>
      <c r="O8" s="1">
        <f t="shared" si="5"/>
        <v>2233.456483946788</v>
      </c>
      <c r="P8" s="1">
        <f t="shared" si="5"/>
        <v>2233.456483946788</v>
      </c>
      <c r="Q8" s="1">
        <f t="shared" si="5"/>
        <v>2233.456483946788</v>
      </c>
      <c r="R8" s="1">
        <f t="shared" si="5"/>
        <v>2233.456483946788</v>
      </c>
      <c r="S8" s="1">
        <f t="shared" ref="S8:T8" si="6">+S$6*$B8</f>
        <v>2233.456483946788</v>
      </c>
      <c r="T8" s="1">
        <f t="shared" si="6"/>
        <v>2233.456483946788</v>
      </c>
      <c r="U8" s="1"/>
      <c r="V8" s="1">
        <f t="shared" ref="V8" si="7">SUM(C8:T8)</f>
        <v>41236.411996419418</v>
      </c>
      <c r="W8" s="1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93" priority="2">
      <formula>AND(LEN(#REF!)&gt;0,MOD(#REF!,2)=0)</formula>
    </cfRule>
  </conditionalFormatting>
  <conditionalFormatting sqref="B8">
    <cfRule type="expression" dxfId="192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9FF66-3718-4759-A6D6-13A73B39E7E5}">
  <sheetPr codeName="Sheet15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20</v>
      </c>
      <c r="B8" s="5">
        <v>2.8998056717082798E-3</v>
      </c>
      <c r="C8" s="1">
        <f t="shared" ref="C8:R8" si="5">+C$6*$B8</f>
        <v>1683.3612174388243</v>
      </c>
      <c r="D8" s="1">
        <f t="shared" si="5"/>
        <v>1911.5044760880323</v>
      </c>
      <c r="E8" s="1">
        <f t="shared" si="5"/>
        <v>1886.0459688334431</v>
      </c>
      <c r="F8" s="1">
        <f t="shared" si="5"/>
        <v>1946.4096340335313</v>
      </c>
      <c r="G8" s="1">
        <f t="shared" si="5"/>
        <v>1946.4096340148628</v>
      </c>
      <c r="H8" s="1">
        <f t="shared" si="5"/>
        <v>1946.4096339961943</v>
      </c>
      <c r="I8" s="1">
        <f t="shared" si="5"/>
        <v>1946.4096339961943</v>
      </c>
      <c r="J8" s="1">
        <f t="shared" si="5"/>
        <v>2289.2122370969469</v>
      </c>
      <c r="K8" s="1">
        <f t="shared" si="5"/>
        <v>2289.2122370969469</v>
      </c>
      <c r="L8" s="1">
        <f t="shared" si="5"/>
        <v>2289.2122370969469</v>
      </c>
      <c r="M8" s="1">
        <f t="shared" si="5"/>
        <v>1924.3139157664668</v>
      </c>
      <c r="N8" s="1">
        <f t="shared" si="5"/>
        <v>1924.3139157664668</v>
      </c>
      <c r="O8" s="1">
        <f t="shared" si="5"/>
        <v>1924.3139157664668</v>
      </c>
      <c r="P8" s="1">
        <f t="shared" si="5"/>
        <v>1924.3139157664668</v>
      </c>
      <c r="Q8" s="1">
        <f t="shared" si="5"/>
        <v>1924.3139157664668</v>
      </c>
      <c r="R8" s="1">
        <f t="shared" si="5"/>
        <v>1924.3139157664668</v>
      </c>
      <c r="S8" s="1">
        <f t="shared" ref="S8:T8" si="6">+S$6*$B8</f>
        <v>1924.3139157664668</v>
      </c>
      <c r="T8" s="1">
        <f t="shared" si="6"/>
        <v>1924.3139157664668</v>
      </c>
      <c r="U8" s="1"/>
      <c r="V8" s="1">
        <f t="shared" ref="V8" si="7">SUM(C8:T8)</f>
        <v>35528.698235823664</v>
      </c>
      <c r="W8" s="1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91" priority="2">
      <formula>AND(LEN(#REF!)&gt;0,MOD(#REF!,2)=0)</formula>
    </cfRule>
  </conditionalFormatting>
  <conditionalFormatting sqref="B8">
    <cfRule type="expression" dxfId="190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80095-6B89-48DA-8CB6-781EE14553F2}">
  <sheetPr codeName="Sheet16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21</v>
      </c>
      <c r="B8" s="5">
        <v>1.2356339343684899E-2</v>
      </c>
      <c r="C8" s="1">
        <f t="shared" ref="C8:R8" si="5">+C$6*$B8</f>
        <v>7172.9573618011573</v>
      </c>
      <c r="D8" s="1">
        <f t="shared" si="5"/>
        <v>8145.0968228509737</v>
      </c>
      <c r="E8" s="1">
        <f t="shared" si="5"/>
        <v>8036.6157760379119</v>
      </c>
      <c r="F8" s="1">
        <f t="shared" si="5"/>
        <v>8293.8309192862798</v>
      </c>
      <c r="G8" s="1">
        <f t="shared" si="5"/>
        <v>8293.8309192067318</v>
      </c>
      <c r="H8" s="1">
        <f t="shared" si="5"/>
        <v>8293.8309191271819</v>
      </c>
      <c r="I8" s="1">
        <f t="shared" si="5"/>
        <v>8293.8309191271819</v>
      </c>
      <c r="J8" s="1">
        <f t="shared" si="5"/>
        <v>9754.5444190480666</v>
      </c>
      <c r="K8" s="1">
        <f t="shared" si="5"/>
        <v>9754.5444190480666</v>
      </c>
      <c r="L8" s="1">
        <f t="shared" si="5"/>
        <v>9754.5444190480666</v>
      </c>
      <c r="M8" s="1">
        <f t="shared" si="5"/>
        <v>8199.6790264149658</v>
      </c>
      <c r="N8" s="1">
        <f t="shared" si="5"/>
        <v>8199.6790264149658</v>
      </c>
      <c r="O8" s="1">
        <f t="shared" si="5"/>
        <v>8199.6790264149658</v>
      </c>
      <c r="P8" s="1">
        <f t="shared" si="5"/>
        <v>8199.6790264149658</v>
      </c>
      <c r="Q8" s="1">
        <f t="shared" si="5"/>
        <v>8199.6790264149658</v>
      </c>
      <c r="R8" s="1">
        <f t="shared" si="5"/>
        <v>8199.6790264149658</v>
      </c>
      <c r="S8" s="1">
        <f t="shared" ref="S8:T8" si="6">+S$6*$B8</f>
        <v>8199.6790264149658</v>
      </c>
      <c r="T8" s="1">
        <f t="shared" si="6"/>
        <v>8199.6790264149658</v>
      </c>
      <c r="U8" s="1"/>
      <c r="V8" s="1">
        <f t="shared" ref="V8" si="7">SUM(C8:T8)</f>
        <v>151391.05910590131</v>
      </c>
      <c r="W8" s="1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89" priority="2">
      <formula>AND(LEN(#REF!)&gt;0,MOD(#REF!,2)=0)</formula>
    </cfRule>
  </conditionalFormatting>
  <conditionalFormatting sqref="B8">
    <cfRule type="expression" dxfId="188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98F73-849B-49BC-A7D2-AB21974D5A94}">
  <sheetPr codeName="Sheet17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22</v>
      </c>
      <c r="B8" s="5">
        <v>3.5025880093636701E-3</v>
      </c>
      <c r="C8" s="1">
        <f t="shared" ref="C8:R8" si="5">+C$6*$B8</f>
        <v>2033.2813585248427</v>
      </c>
      <c r="D8" s="1">
        <f t="shared" si="5"/>
        <v>2308.8487353177588</v>
      </c>
      <c r="E8" s="1">
        <f t="shared" si="5"/>
        <v>2278.0981705070858</v>
      </c>
      <c r="F8" s="1">
        <f t="shared" si="5"/>
        <v>2351.0096252276085</v>
      </c>
      <c r="G8" s="1">
        <f t="shared" si="5"/>
        <v>2351.0096252050594</v>
      </c>
      <c r="H8" s="1">
        <f t="shared" si="5"/>
        <v>2351.0096251825098</v>
      </c>
      <c r="I8" s="1">
        <f t="shared" si="5"/>
        <v>2351.0096251825098</v>
      </c>
      <c r="J8" s="1">
        <f t="shared" si="5"/>
        <v>2765.0705737880826</v>
      </c>
      <c r="K8" s="1">
        <f t="shared" si="5"/>
        <v>2765.0705737880826</v>
      </c>
      <c r="L8" s="1">
        <f t="shared" si="5"/>
        <v>2765.0705737880826</v>
      </c>
      <c r="M8" s="1">
        <f t="shared" si="5"/>
        <v>2324.3208720412936</v>
      </c>
      <c r="N8" s="1">
        <f t="shared" si="5"/>
        <v>2324.3208720412936</v>
      </c>
      <c r="O8" s="1">
        <f t="shared" si="5"/>
        <v>2324.3208720412936</v>
      </c>
      <c r="P8" s="1">
        <f t="shared" si="5"/>
        <v>2324.3208720412936</v>
      </c>
      <c r="Q8" s="1">
        <f t="shared" si="5"/>
        <v>2324.3208720412936</v>
      </c>
      <c r="R8" s="1">
        <f t="shared" si="5"/>
        <v>2324.3208720412936</v>
      </c>
      <c r="S8" s="1">
        <f t="shared" ref="S8:T8" si="6">+S$6*$B8</f>
        <v>2324.3208720412936</v>
      </c>
      <c r="T8" s="1">
        <f t="shared" si="6"/>
        <v>2324.3208720412936</v>
      </c>
      <c r="U8" s="1"/>
      <c r="V8" s="1">
        <f t="shared" ref="V8" si="7">SUM(C8:T8)</f>
        <v>42914.045462841976</v>
      </c>
      <c r="W8" s="1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87" priority="2">
      <formula>AND(LEN(#REF!)&gt;0,MOD(#REF!,2)=0)</formula>
    </cfRule>
  </conditionalFormatting>
  <conditionalFormatting sqref="B8">
    <cfRule type="expression" dxfId="186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1EE7C-F145-423D-A1C8-18B515E7EB1B}">
  <sheetPr codeName="Sheet18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23</v>
      </c>
      <c r="B8" s="5">
        <v>1.7078988139847199E-3</v>
      </c>
      <c r="C8" s="1">
        <f t="shared" ref="C8:R8" si="5">+C$6*$B8</f>
        <v>991.44941153176273</v>
      </c>
      <c r="D8" s="1">
        <f t="shared" si="5"/>
        <v>1125.8189676255167</v>
      </c>
      <c r="E8" s="1">
        <f t="shared" si="5"/>
        <v>1110.8246682591321</v>
      </c>
      <c r="F8" s="1">
        <f t="shared" si="5"/>
        <v>1146.3770617208181</v>
      </c>
      <c r="G8" s="1">
        <f t="shared" si="5"/>
        <v>1146.3770617098228</v>
      </c>
      <c r="H8" s="1">
        <f t="shared" si="5"/>
        <v>1146.3770616988277</v>
      </c>
      <c r="I8" s="1">
        <f t="shared" si="5"/>
        <v>1146.3770616988277</v>
      </c>
      <c r="J8" s="1">
        <f t="shared" si="5"/>
        <v>1348.2775424719919</v>
      </c>
      <c r="K8" s="1">
        <f t="shared" si="5"/>
        <v>1348.2775424719919</v>
      </c>
      <c r="L8" s="1">
        <f t="shared" si="5"/>
        <v>1348.2775424719919</v>
      </c>
      <c r="M8" s="1">
        <f t="shared" si="5"/>
        <v>1133.3633444946465</v>
      </c>
      <c r="N8" s="1">
        <f t="shared" si="5"/>
        <v>1133.3633444946465</v>
      </c>
      <c r="O8" s="1">
        <f t="shared" si="5"/>
        <v>1133.3633444946465</v>
      </c>
      <c r="P8" s="1">
        <f t="shared" si="5"/>
        <v>1133.3633444946465</v>
      </c>
      <c r="Q8" s="1">
        <f t="shared" si="5"/>
        <v>1133.3633444946465</v>
      </c>
      <c r="R8" s="1">
        <f t="shared" si="5"/>
        <v>1133.3633444946465</v>
      </c>
      <c r="S8" s="1">
        <f t="shared" ref="S8:T8" si="6">+S$6*$B8</f>
        <v>1133.3633444946465</v>
      </c>
      <c r="T8" s="1">
        <f t="shared" si="6"/>
        <v>1133.3633444946465</v>
      </c>
      <c r="U8" s="1"/>
      <c r="V8" s="1">
        <f t="shared" ref="V8" si="7">SUM(C8:T8)</f>
        <v>20925.340677617853</v>
      </c>
      <c r="W8" s="1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85" priority="2">
      <formula>AND(LEN(#REF!)&gt;0,MOD(#REF!,2)=0)</formula>
    </cfRule>
  </conditionalFormatting>
  <conditionalFormatting sqref="B8">
    <cfRule type="expression" dxfId="184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E240-157B-46BF-948C-62FC6F6FB732}">
  <sheetPr codeName="Sheet19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24</v>
      </c>
      <c r="B8" s="5">
        <v>3.08216155778498E-3</v>
      </c>
      <c r="C8" s="1">
        <f t="shared" ref="C8:R8" si="5">+C$6*$B8</f>
        <v>1789.2203201325481</v>
      </c>
      <c r="D8" s="1">
        <f t="shared" si="5"/>
        <v>2031.7104939869027</v>
      </c>
      <c r="E8" s="1">
        <f t="shared" si="5"/>
        <v>2004.6510144003071</v>
      </c>
      <c r="F8" s="1">
        <f t="shared" si="5"/>
        <v>2068.8106821262868</v>
      </c>
      <c r="G8" s="1">
        <f t="shared" si="5"/>
        <v>2068.8106821064443</v>
      </c>
      <c r="H8" s="1">
        <f t="shared" si="5"/>
        <v>2068.8106820866019</v>
      </c>
      <c r="I8" s="1">
        <f t="shared" si="5"/>
        <v>2068.8106820866019</v>
      </c>
      <c r="J8" s="1">
        <f t="shared" si="5"/>
        <v>2433.1706167864099</v>
      </c>
      <c r="K8" s="1">
        <f t="shared" si="5"/>
        <v>2433.1706167864099</v>
      </c>
      <c r="L8" s="1">
        <f t="shared" si="5"/>
        <v>2433.1706167864099</v>
      </c>
      <c r="M8" s="1">
        <f t="shared" si="5"/>
        <v>2045.3254623755872</v>
      </c>
      <c r="N8" s="1">
        <f t="shared" si="5"/>
        <v>2045.3254623755872</v>
      </c>
      <c r="O8" s="1">
        <f t="shared" si="5"/>
        <v>2045.3254623755872</v>
      </c>
      <c r="P8" s="1">
        <f t="shared" si="5"/>
        <v>2045.3254623755872</v>
      </c>
      <c r="Q8" s="1">
        <f t="shared" si="5"/>
        <v>2045.3254623755872</v>
      </c>
      <c r="R8" s="1">
        <f t="shared" si="5"/>
        <v>2045.3254623755872</v>
      </c>
      <c r="S8" s="1">
        <f t="shared" ref="S8:T8" si="6">+S$6*$B8</f>
        <v>2045.3254623755872</v>
      </c>
      <c r="T8" s="1">
        <f t="shared" si="6"/>
        <v>2045.3254623755872</v>
      </c>
      <c r="U8" s="1"/>
      <c r="V8" s="1">
        <f t="shared" ref="V8" si="7">SUM(C8:T8)</f>
        <v>37762.940106289607</v>
      </c>
      <c r="W8" s="1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83" priority="2">
      <formula>AND(LEN(#REF!)&gt;0,MOD(#REF!,2)=0)</formula>
    </cfRule>
  </conditionalFormatting>
  <conditionalFormatting sqref="B8">
    <cfRule type="expression" dxfId="182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CB116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7</v>
      </c>
      <c r="B8" s="5">
        <v>7.1304102642705302E-3</v>
      </c>
      <c r="C8" s="1">
        <f>+$C6*$B$8</f>
        <v>4139.2622341585084</v>
      </c>
      <c r="D8" s="1">
        <f>+D$6*$B$8</f>
        <v>4700.2498372478267</v>
      </c>
      <c r="E8" s="1">
        <f t="shared" ref="E8:S8" si="5">+E$6*$B$8</f>
        <v>4637.6492281062528</v>
      </c>
      <c r="F8" s="1">
        <f t="shared" si="5"/>
        <v>4786.0790701922369</v>
      </c>
      <c r="G8" s="1">
        <f t="shared" si="5"/>
        <v>4786.079070146332</v>
      </c>
      <c r="H8" s="1">
        <f t="shared" si="5"/>
        <v>4786.0790701004271</v>
      </c>
      <c r="I8" s="1">
        <f t="shared" si="5"/>
        <v>4786.0790701004271</v>
      </c>
      <c r="J8" s="1">
        <f t="shared" si="5"/>
        <v>5629.0056232884926</v>
      </c>
      <c r="K8" s="1">
        <f t="shared" si="5"/>
        <v>5629.0056232884926</v>
      </c>
      <c r="L8" s="1">
        <f t="shared" si="5"/>
        <v>5629.0056232884926</v>
      </c>
      <c r="M8" s="1">
        <f t="shared" si="5"/>
        <v>4731.7473134593474</v>
      </c>
      <c r="N8" s="1">
        <f t="shared" si="5"/>
        <v>4731.7473134593474</v>
      </c>
      <c r="O8" s="1">
        <f t="shared" si="5"/>
        <v>4731.7473134593474</v>
      </c>
      <c r="P8" s="1">
        <f t="shared" si="5"/>
        <v>4731.7473134593474</v>
      </c>
      <c r="Q8" s="1">
        <f t="shared" si="5"/>
        <v>4731.7473134593474</v>
      </c>
      <c r="R8" s="1">
        <f t="shared" si="5"/>
        <v>4731.7473134593474</v>
      </c>
      <c r="S8" s="1">
        <f t="shared" si="5"/>
        <v>4731.7473134593474</v>
      </c>
      <c r="T8" s="1">
        <f>+T$6*$B$8</f>
        <v>4731.7473134593474</v>
      </c>
      <c r="U8" s="1"/>
      <c r="V8" s="1">
        <f>SUM(C8:T8)</f>
        <v>87362.472957592254</v>
      </c>
      <c r="W8" s="1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</row>
    <row r="9" spans="1:80" x14ac:dyDescent="0.2">
      <c r="A9" s="4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</row>
    <row r="10" spans="1:80" x14ac:dyDescent="0.2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</row>
    <row r="11" spans="1:80" x14ac:dyDescent="0.2">
      <c r="A11" s="4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0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</row>
    <row r="12" spans="1:80" x14ac:dyDescent="0.2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0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</row>
    <row r="13" spans="1:80" x14ac:dyDescent="0.2">
      <c r="A13" s="4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0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</row>
    <row r="14" spans="1:80" x14ac:dyDescent="0.2">
      <c r="A14" s="4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0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</row>
    <row r="15" spans="1:80" x14ac:dyDescent="0.2">
      <c r="A15" s="4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0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</row>
    <row r="16" spans="1:80" x14ac:dyDescent="0.2">
      <c r="A16" s="4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0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</row>
    <row r="17" spans="1:80" x14ac:dyDescent="0.2">
      <c r="A17" s="4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0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</row>
    <row r="18" spans="1:80" x14ac:dyDescent="0.2">
      <c r="A18" s="4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0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</row>
    <row r="19" spans="1:80" x14ac:dyDescent="0.2">
      <c r="A19" s="4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0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</row>
    <row r="20" spans="1:80" x14ac:dyDescent="0.2">
      <c r="A20" s="4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0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</row>
    <row r="21" spans="1:80" x14ac:dyDescent="0.2">
      <c r="A21" s="4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0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</row>
    <row r="22" spans="1:80" x14ac:dyDescent="0.2">
      <c r="A22" s="4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0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</row>
    <row r="23" spans="1:80" x14ac:dyDescent="0.2">
      <c r="A23" s="4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0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</row>
    <row r="24" spans="1:80" x14ac:dyDescent="0.2">
      <c r="A24" s="4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0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</row>
    <row r="25" spans="1:80" x14ac:dyDescent="0.2">
      <c r="A25" s="4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0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</row>
    <row r="26" spans="1:80" x14ac:dyDescent="0.2">
      <c r="A26" s="4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0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</row>
    <row r="27" spans="1:80" x14ac:dyDescent="0.2">
      <c r="A27" s="4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0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</row>
    <row r="28" spans="1:80" x14ac:dyDescent="0.2">
      <c r="A28" s="4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0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</row>
    <row r="29" spans="1:80" x14ac:dyDescent="0.2">
      <c r="A29" s="4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0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</row>
    <row r="30" spans="1:80" x14ac:dyDescent="0.2">
      <c r="A30" s="4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0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</row>
    <row r="31" spans="1:80" x14ac:dyDescent="0.2">
      <c r="A31" s="4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0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</row>
    <row r="32" spans="1:80" x14ac:dyDescent="0.2">
      <c r="A32" s="4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0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</row>
    <row r="33" spans="1:22" x14ac:dyDescent="0.2">
      <c r="A33" s="4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V33" s="1"/>
    </row>
    <row r="34" spans="1:22" x14ac:dyDescent="0.2">
      <c r="A34" s="4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V34" s="1"/>
    </row>
    <row r="35" spans="1:22" x14ac:dyDescent="0.2">
      <c r="A35" s="4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V35" s="1"/>
    </row>
    <row r="36" spans="1:22" x14ac:dyDescent="0.2">
      <c r="A36" s="4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V36" s="1"/>
    </row>
    <row r="37" spans="1:22" x14ac:dyDescent="0.2">
      <c r="A37" s="4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V37" s="1"/>
    </row>
    <row r="38" spans="1:22" x14ac:dyDescent="0.2">
      <c r="A38" s="4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V38" s="1"/>
    </row>
    <row r="39" spans="1:22" x14ac:dyDescent="0.2">
      <c r="A39" s="4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V39" s="1"/>
    </row>
    <row r="40" spans="1:22" x14ac:dyDescent="0.2">
      <c r="A40" s="4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V40" s="1"/>
    </row>
    <row r="41" spans="1:22" x14ac:dyDescent="0.2">
      <c r="A41" s="4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V41" s="1"/>
    </row>
    <row r="42" spans="1:22" x14ac:dyDescent="0.2">
      <c r="A42" s="4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V42" s="1"/>
    </row>
    <row r="43" spans="1:22" x14ac:dyDescent="0.2">
      <c r="A43" s="4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V43" s="1"/>
    </row>
    <row r="44" spans="1:22" x14ac:dyDescent="0.2">
      <c r="A44" s="4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V44" s="1"/>
    </row>
    <row r="45" spans="1:22" x14ac:dyDescent="0.2">
      <c r="A45" s="4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V45" s="1"/>
    </row>
    <row r="46" spans="1:22" x14ac:dyDescent="0.2">
      <c r="A46" s="4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V46" s="1"/>
    </row>
    <row r="47" spans="1:22" x14ac:dyDescent="0.2">
      <c r="A47" s="4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V47" s="1"/>
    </row>
    <row r="48" spans="1:22" x14ac:dyDescent="0.2">
      <c r="A48" s="4"/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V48" s="1"/>
    </row>
    <row r="49" spans="1:22" x14ac:dyDescent="0.2">
      <c r="A49" s="4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V49" s="1"/>
    </row>
    <row r="50" spans="1:22" x14ac:dyDescent="0.2">
      <c r="A50" s="4"/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V50" s="1"/>
    </row>
    <row r="51" spans="1:22" x14ac:dyDescent="0.2">
      <c r="A51" s="4"/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V51" s="1"/>
    </row>
    <row r="52" spans="1:22" x14ac:dyDescent="0.2">
      <c r="A52" s="4"/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V52" s="1"/>
    </row>
    <row r="53" spans="1:22" x14ac:dyDescent="0.2">
      <c r="A53" s="4"/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V53" s="1"/>
    </row>
    <row r="54" spans="1:22" x14ac:dyDescent="0.2">
      <c r="A54" s="4"/>
      <c r="B54" s="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V54" s="1"/>
    </row>
    <row r="55" spans="1:22" x14ac:dyDescent="0.2">
      <c r="A55" s="4"/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V55" s="1"/>
    </row>
    <row r="56" spans="1:22" x14ac:dyDescent="0.2">
      <c r="A56" s="4"/>
      <c r="B56" s="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V56" s="1"/>
    </row>
    <row r="57" spans="1:22" x14ac:dyDescent="0.2">
      <c r="A57" s="4"/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V57" s="1"/>
    </row>
    <row r="58" spans="1:22" x14ac:dyDescent="0.2">
      <c r="A58" s="4"/>
      <c r="B58" s="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V58" s="1"/>
    </row>
    <row r="59" spans="1:22" x14ac:dyDescent="0.2">
      <c r="A59" s="4"/>
      <c r="B59" s="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V59" s="1"/>
    </row>
    <row r="60" spans="1:22" x14ac:dyDescent="0.2">
      <c r="A60" s="4"/>
      <c r="B60" s="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V60" s="1"/>
    </row>
    <row r="61" spans="1:22" x14ac:dyDescent="0.2">
      <c r="A61" s="4"/>
      <c r="B61" s="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V61" s="1"/>
    </row>
    <row r="62" spans="1:22" x14ac:dyDescent="0.2">
      <c r="A62" s="4"/>
      <c r="B62" s="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V62" s="1"/>
    </row>
    <row r="63" spans="1:22" x14ac:dyDescent="0.2">
      <c r="A63" s="4"/>
      <c r="B63" s="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V63" s="1"/>
    </row>
    <row r="64" spans="1:22" x14ac:dyDescent="0.2">
      <c r="A64" s="4"/>
      <c r="B64" s="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V64" s="1"/>
    </row>
    <row r="65" spans="1:22" x14ac:dyDescent="0.2">
      <c r="A65" s="4"/>
      <c r="B65" s="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V65" s="1"/>
    </row>
    <row r="66" spans="1:22" x14ac:dyDescent="0.2">
      <c r="A66" s="4"/>
      <c r="B66" s="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V66" s="1"/>
    </row>
    <row r="67" spans="1:22" x14ac:dyDescent="0.2">
      <c r="A67" s="4"/>
      <c r="B67" s="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V67" s="1"/>
    </row>
    <row r="68" spans="1:22" x14ac:dyDescent="0.2">
      <c r="A68" s="4"/>
      <c r="B68" s="5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V68" s="1"/>
    </row>
    <row r="69" spans="1:22" x14ac:dyDescent="0.2">
      <c r="A69" s="4"/>
      <c r="B69" s="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V69" s="1"/>
    </row>
    <row r="70" spans="1:22" x14ac:dyDescent="0.2">
      <c r="A70" s="4"/>
      <c r="B70" s="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V70" s="1"/>
    </row>
    <row r="71" spans="1:22" x14ac:dyDescent="0.2">
      <c r="A71" s="4"/>
      <c r="B71" s="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V71" s="1"/>
    </row>
    <row r="72" spans="1:22" x14ac:dyDescent="0.2">
      <c r="A72" s="4"/>
      <c r="B72" s="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V72" s="1"/>
    </row>
    <row r="73" spans="1:22" x14ac:dyDescent="0.2">
      <c r="A73" s="4"/>
      <c r="B73" s="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V73" s="1"/>
    </row>
    <row r="74" spans="1:22" x14ac:dyDescent="0.2">
      <c r="A74" s="4"/>
      <c r="B74" s="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V74" s="1"/>
    </row>
    <row r="75" spans="1:22" x14ac:dyDescent="0.2">
      <c r="A75" s="4"/>
      <c r="B75" s="5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V75" s="1"/>
    </row>
    <row r="76" spans="1:22" x14ac:dyDescent="0.2">
      <c r="A76" s="4"/>
      <c r="B76" s="5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V76" s="1"/>
    </row>
    <row r="77" spans="1:22" x14ac:dyDescent="0.2">
      <c r="A77" s="4"/>
      <c r="B77" s="5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V77" s="1"/>
    </row>
    <row r="78" spans="1:22" x14ac:dyDescent="0.2">
      <c r="A78" s="4"/>
      <c r="B78" s="5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V78" s="1"/>
    </row>
    <row r="79" spans="1:22" x14ac:dyDescent="0.2">
      <c r="A79" s="4"/>
      <c r="B79" s="5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V79" s="1"/>
    </row>
    <row r="80" spans="1:22" x14ac:dyDescent="0.2">
      <c r="A80" s="4"/>
      <c r="B80" s="5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V80" s="1"/>
    </row>
    <row r="81" spans="1:22" x14ac:dyDescent="0.2">
      <c r="A81" s="4"/>
      <c r="B81" s="5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V81" s="1"/>
    </row>
    <row r="82" spans="1:22" x14ac:dyDescent="0.2">
      <c r="A82" s="4"/>
      <c r="B82" s="5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V82" s="1"/>
    </row>
    <row r="83" spans="1:22" x14ac:dyDescent="0.2">
      <c r="A83" s="4"/>
      <c r="B83" s="5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V83" s="1"/>
    </row>
    <row r="84" spans="1:22" x14ac:dyDescent="0.2">
      <c r="A84" s="4"/>
      <c r="B84" s="5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V84" s="1"/>
    </row>
    <row r="85" spans="1:22" x14ac:dyDescent="0.2">
      <c r="A85" s="4"/>
      <c r="B85" s="5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V85" s="1"/>
    </row>
    <row r="86" spans="1:22" x14ac:dyDescent="0.2">
      <c r="A86" s="4"/>
      <c r="B86" s="5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V86" s="1"/>
    </row>
    <row r="87" spans="1:22" x14ac:dyDescent="0.2">
      <c r="A87" s="4"/>
      <c r="B87" s="5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V87" s="1"/>
    </row>
    <row r="88" spans="1:22" x14ac:dyDescent="0.2">
      <c r="A88" s="4"/>
      <c r="B88" s="5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V88" s="1"/>
    </row>
    <row r="89" spans="1:22" x14ac:dyDescent="0.2">
      <c r="A89" s="4"/>
      <c r="B89" s="5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V89" s="1"/>
    </row>
    <row r="90" spans="1:22" x14ac:dyDescent="0.2">
      <c r="A90" s="4"/>
      <c r="B90" s="5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V90" s="1"/>
    </row>
    <row r="91" spans="1:22" x14ac:dyDescent="0.2">
      <c r="A91" s="4"/>
      <c r="B91" s="5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V91" s="1"/>
    </row>
    <row r="92" spans="1:22" x14ac:dyDescent="0.2">
      <c r="A92" s="4"/>
      <c r="B92" s="5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V92" s="1"/>
    </row>
    <row r="93" spans="1:22" x14ac:dyDescent="0.2">
      <c r="A93" s="4"/>
      <c r="B93" s="5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V93" s="1"/>
    </row>
    <row r="94" spans="1:22" x14ac:dyDescent="0.2">
      <c r="A94" s="4"/>
      <c r="B94" s="5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V94" s="1"/>
    </row>
    <row r="95" spans="1:22" x14ac:dyDescent="0.2">
      <c r="A95" s="4"/>
      <c r="B95" s="5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V95" s="1"/>
    </row>
    <row r="96" spans="1:22" x14ac:dyDescent="0.2">
      <c r="A96" s="4"/>
      <c r="B96" s="5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V96" s="1"/>
    </row>
    <row r="97" spans="1:22" x14ac:dyDescent="0.2">
      <c r="A97" s="4"/>
      <c r="B97" s="5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V97" s="1"/>
    </row>
    <row r="98" spans="1:22" x14ac:dyDescent="0.2">
      <c r="A98" s="4"/>
      <c r="B98" s="5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V98" s="1"/>
    </row>
    <row r="99" spans="1:22" x14ac:dyDescent="0.2">
      <c r="A99" s="4"/>
      <c r="B99" s="5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V99" s="1"/>
    </row>
    <row r="100" spans="1:22" x14ac:dyDescent="0.2">
      <c r="A100" s="4"/>
      <c r="B100" s="5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V100" s="1"/>
    </row>
    <row r="101" spans="1:22" x14ac:dyDescent="0.2">
      <c r="A101" s="4"/>
      <c r="B101" s="5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V101" s="1"/>
    </row>
    <row r="102" spans="1:22" x14ac:dyDescent="0.2">
      <c r="A102" s="4"/>
      <c r="B102" s="5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V102" s="1"/>
    </row>
    <row r="103" spans="1:22" x14ac:dyDescent="0.2">
      <c r="A103" s="4"/>
      <c r="B103" s="5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V103" s="1"/>
    </row>
    <row r="104" spans="1:22" x14ac:dyDescent="0.2">
      <c r="A104" s="4"/>
      <c r="B104" s="5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V104" s="1"/>
    </row>
    <row r="105" spans="1:22" x14ac:dyDescent="0.2">
      <c r="A105" s="4"/>
      <c r="B105" s="5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V105" s="1"/>
    </row>
    <row r="106" spans="1:22" x14ac:dyDescent="0.2">
      <c r="A106" s="4"/>
      <c r="B106" s="5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V106" s="1"/>
    </row>
    <row r="107" spans="1:22" x14ac:dyDescent="0.2">
      <c r="A107" s="4"/>
      <c r="B107" s="5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V107" s="1"/>
    </row>
    <row r="108" spans="1:22" x14ac:dyDescent="0.2">
      <c r="A108" s="4"/>
      <c r="B108" s="5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V108" s="1"/>
    </row>
    <row r="109" spans="1:22" x14ac:dyDescent="0.2">
      <c r="A109" s="4"/>
      <c r="B109" s="5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V109" s="1"/>
    </row>
    <row r="110" spans="1:22" x14ac:dyDescent="0.2">
      <c r="A110" s="4"/>
      <c r="B110" s="5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V110" s="1"/>
    </row>
    <row r="111" spans="1:22" x14ac:dyDescent="0.2">
      <c r="A111" s="4"/>
      <c r="B111" s="5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V111" s="1"/>
    </row>
    <row r="112" spans="1:22" x14ac:dyDescent="0.2">
      <c r="A112" s="4"/>
      <c r="B112" s="5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V112" s="1"/>
    </row>
    <row r="113" spans="1:22" x14ac:dyDescent="0.2">
      <c r="A113" s="4"/>
      <c r="B113" s="5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V113" s="1"/>
    </row>
    <row r="114" spans="1:22" x14ac:dyDescent="0.2">
      <c r="A114" s="4"/>
      <c r="B114" s="5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V114" s="1"/>
    </row>
    <row r="115" spans="1:22" x14ac:dyDescent="0.2">
      <c r="A115" s="4"/>
      <c r="B115" s="5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V115" s="1"/>
    </row>
    <row r="116" spans="1:22" x14ac:dyDescent="0.2">
      <c r="A116" s="4"/>
      <c r="B116" s="5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V116" s="1"/>
    </row>
  </sheetData>
  <mergeCells count="6">
    <mergeCell ref="A6:B6"/>
    <mergeCell ref="A1:B1"/>
    <mergeCell ref="A2:B2"/>
    <mergeCell ref="A3:B3"/>
    <mergeCell ref="A4:B4"/>
    <mergeCell ref="A5:B5"/>
  </mergeCells>
  <phoneticPr fontId="3" type="noConversion"/>
  <conditionalFormatting sqref="A8:A116">
    <cfRule type="expression" dxfId="217" priority="2">
      <formula>AND(LEN(#REF!)&gt;0,MOD(#REF!,2)=0)</formula>
    </cfRule>
  </conditionalFormatting>
  <conditionalFormatting sqref="B8:B116">
    <cfRule type="expression" dxfId="216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4D36F-A6A7-404A-B7E1-EF6B8495E3EF}">
  <sheetPr codeName="Sheet20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25</v>
      </c>
      <c r="B8" s="5">
        <v>7.4082630227805396E-3</v>
      </c>
      <c r="C8" s="1">
        <f t="shared" ref="C8:R8" si="5">+C$6*$B8</f>
        <v>4300.55806249538</v>
      </c>
      <c r="D8" s="1">
        <f t="shared" si="5"/>
        <v>4883.4058317225908</v>
      </c>
      <c r="E8" s="1">
        <f t="shared" si="5"/>
        <v>4818.3658465437711</v>
      </c>
      <c r="F8" s="1">
        <f t="shared" si="5"/>
        <v>4972.5795972044762</v>
      </c>
      <c r="G8" s="1">
        <f t="shared" si="5"/>
        <v>4972.5795971567823</v>
      </c>
      <c r="H8" s="1">
        <f t="shared" si="5"/>
        <v>4972.5795971090893</v>
      </c>
      <c r="I8" s="1">
        <f t="shared" si="5"/>
        <v>4972.5795971090893</v>
      </c>
      <c r="J8" s="1">
        <f t="shared" si="5"/>
        <v>5848.3527130255616</v>
      </c>
      <c r="K8" s="1">
        <f t="shared" si="5"/>
        <v>5848.3527130255616</v>
      </c>
      <c r="L8" s="1">
        <f t="shared" si="5"/>
        <v>5848.3527130255616</v>
      </c>
      <c r="M8" s="1">
        <f t="shared" si="5"/>
        <v>4916.1306791970701</v>
      </c>
      <c r="N8" s="1">
        <f t="shared" si="5"/>
        <v>4916.1306791970701</v>
      </c>
      <c r="O8" s="1">
        <f t="shared" si="5"/>
        <v>4916.1306791970701</v>
      </c>
      <c r="P8" s="1">
        <f t="shared" si="5"/>
        <v>4916.1306791970701</v>
      </c>
      <c r="Q8" s="1">
        <f t="shared" si="5"/>
        <v>4916.1306791970701</v>
      </c>
      <c r="R8" s="1">
        <f t="shared" si="5"/>
        <v>4916.1306791970701</v>
      </c>
      <c r="S8" s="1">
        <f t="shared" ref="S8:T8" si="6">+S$6*$B8</f>
        <v>4916.1306791970701</v>
      </c>
      <c r="T8" s="1">
        <f t="shared" si="6"/>
        <v>4916.1306791970701</v>
      </c>
      <c r="U8" s="1"/>
      <c r="V8" s="1">
        <f t="shared" ref="V8" si="7">SUM(C8:T8)</f>
        <v>90766.751701994421</v>
      </c>
      <c r="W8" s="1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81" priority="2">
      <formula>AND(LEN(#REF!)&gt;0,MOD(#REF!,2)=0)</formula>
    </cfRule>
  </conditionalFormatting>
  <conditionalFormatting sqref="B8">
    <cfRule type="expression" dxfId="180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17B0B-C418-482C-ACA9-3A7C4805FFD2}">
  <sheetPr codeName="Sheet21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26</v>
      </c>
      <c r="B8" s="5">
        <v>1.7729719908163299E-3</v>
      </c>
      <c r="C8" s="1">
        <f t="shared" ref="C8:R8" si="5">+C$6*$B8</f>
        <v>1029.2249298165241</v>
      </c>
      <c r="D8" s="1">
        <f t="shared" si="5"/>
        <v>1168.7141416023348</v>
      </c>
      <c r="E8" s="1">
        <f t="shared" si="5"/>
        <v>1153.1485398343411</v>
      </c>
      <c r="F8" s="1">
        <f t="shared" si="5"/>
        <v>1190.0555259496291</v>
      </c>
      <c r="G8" s="1">
        <f t="shared" si="5"/>
        <v>1190.0555259382149</v>
      </c>
      <c r="H8" s="1">
        <f t="shared" si="5"/>
        <v>1190.0555259268008</v>
      </c>
      <c r="I8" s="1">
        <f t="shared" si="5"/>
        <v>1190.0555259268008</v>
      </c>
      <c r="J8" s="1">
        <f t="shared" si="5"/>
        <v>1399.6486788771217</v>
      </c>
      <c r="K8" s="1">
        <f t="shared" si="5"/>
        <v>1399.6486788771217</v>
      </c>
      <c r="L8" s="1">
        <f t="shared" si="5"/>
        <v>1399.6486788771217</v>
      </c>
      <c r="M8" s="1">
        <f t="shared" si="5"/>
        <v>1176.5459690897735</v>
      </c>
      <c r="N8" s="1">
        <f t="shared" si="5"/>
        <v>1176.5459690897735</v>
      </c>
      <c r="O8" s="1">
        <f t="shared" si="5"/>
        <v>1176.5459690897735</v>
      </c>
      <c r="P8" s="1">
        <f t="shared" si="5"/>
        <v>1176.5459690897735</v>
      </c>
      <c r="Q8" s="1">
        <f t="shared" si="5"/>
        <v>1176.5459690897735</v>
      </c>
      <c r="R8" s="1">
        <f t="shared" si="5"/>
        <v>1176.5459690897735</v>
      </c>
      <c r="S8" s="1">
        <f t="shared" ref="S8:T8" si="6">+S$6*$B8</f>
        <v>1176.5459690897735</v>
      </c>
      <c r="T8" s="1">
        <f t="shared" si="6"/>
        <v>1176.5459690897735</v>
      </c>
      <c r="U8" s="1"/>
      <c r="V8" s="1">
        <f t="shared" ref="V8" si="7">SUM(C8:T8)</f>
        <v>21722.623504344196</v>
      </c>
      <c r="W8" s="1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79" priority="2">
      <formula>AND(LEN(#REF!)&gt;0,MOD(#REF!,2)=0)</formula>
    </cfRule>
  </conditionalFormatting>
  <conditionalFormatting sqref="B8">
    <cfRule type="expression" dxfId="178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5988C-D5E3-4290-AA6E-81F487838088}">
  <sheetPr codeName="Sheet22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27</v>
      </c>
      <c r="B8" s="5">
        <v>2.6704759133699802E-3</v>
      </c>
      <c r="C8" s="1">
        <f t="shared" ref="C8:R8" si="5">+C$6*$B8</f>
        <v>1550.233392716731</v>
      </c>
      <c r="D8" s="1">
        <f t="shared" si="5"/>
        <v>1760.3340497933609</v>
      </c>
      <c r="E8" s="1">
        <f t="shared" si="5"/>
        <v>1736.8889165290741</v>
      </c>
      <c r="F8" s="1">
        <f t="shared" si="5"/>
        <v>1792.4787498521473</v>
      </c>
      <c r="G8" s="1">
        <f t="shared" si="5"/>
        <v>1792.4787498349551</v>
      </c>
      <c r="H8" s="1">
        <f t="shared" si="5"/>
        <v>1792.4787498177629</v>
      </c>
      <c r="I8" s="1">
        <f t="shared" si="5"/>
        <v>1792.4787498177629</v>
      </c>
      <c r="J8" s="1">
        <f t="shared" si="5"/>
        <v>2108.1709713871478</v>
      </c>
      <c r="K8" s="1">
        <f t="shared" si="5"/>
        <v>2108.1709713871478</v>
      </c>
      <c r="L8" s="1">
        <f t="shared" si="5"/>
        <v>2108.1709713871478</v>
      </c>
      <c r="M8" s="1">
        <f t="shared" si="5"/>
        <v>1772.1304610007621</v>
      </c>
      <c r="N8" s="1">
        <f t="shared" si="5"/>
        <v>1772.1304610007621</v>
      </c>
      <c r="O8" s="1">
        <f t="shared" si="5"/>
        <v>1772.1304610007621</v>
      </c>
      <c r="P8" s="1">
        <f t="shared" si="5"/>
        <v>1772.1304610007621</v>
      </c>
      <c r="Q8" s="1">
        <f t="shared" si="5"/>
        <v>1772.1304610007621</v>
      </c>
      <c r="R8" s="1">
        <f t="shared" si="5"/>
        <v>1772.1304610007621</v>
      </c>
      <c r="S8" s="1">
        <f t="shared" ref="S8:T8" si="6">+S$6*$B8</f>
        <v>1772.1304610007621</v>
      </c>
      <c r="T8" s="1">
        <f t="shared" si="6"/>
        <v>1772.1304610007621</v>
      </c>
      <c r="U8" s="1"/>
      <c r="V8" s="1">
        <f t="shared" ref="V8" si="7">SUM(C8:T8)</f>
        <v>32718.927960529327</v>
      </c>
      <c r="W8" s="1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77" priority="2">
      <formula>AND(LEN(#REF!)&gt;0,MOD(#REF!,2)=0)</formula>
    </cfRule>
  </conditionalFormatting>
  <conditionalFormatting sqref="B8">
    <cfRule type="expression" dxfId="176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ED212-A3D7-4AD7-89A3-851E2B325C2C}">
  <sheetPr codeName="Sheet23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28</v>
      </c>
      <c r="B8" s="5">
        <v>7.2912940609602796E-3</v>
      </c>
      <c r="C8" s="1">
        <f t="shared" ref="C8:R8" si="5">+C$6*$B8</f>
        <v>4232.6566110659423</v>
      </c>
      <c r="D8" s="1">
        <f t="shared" si="5"/>
        <v>4806.3018049720386</v>
      </c>
      <c r="E8" s="1">
        <f t="shared" si="5"/>
        <v>4742.2887352145235</v>
      </c>
      <c r="F8" s="1">
        <f t="shared" si="5"/>
        <v>4894.0676071111075</v>
      </c>
      <c r="G8" s="1">
        <f t="shared" si="5"/>
        <v>4894.0676070641675</v>
      </c>
      <c r="H8" s="1">
        <f t="shared" si="5"/>
        <v>4894.0676070172267</v>
      </c>
      <c r="I8" s="1">
        <f t="shared" si="5"/>
        <v>4894.0676070172267</v>
      </c>
      <c r="J8" s="1">
        <f t="shared" si="5"/>
        <v>5756.0131533882004</v>
      </c>
      <c r="K8" s="1">
        <f t="shared" si="5"/>
        <v>5756.0131533882004</v>
      </c>
      <c r="L8" s="1">
        <f t="shared" si="5"/>
        <v>5756.0131533882004</v>
      </c>
      <c r="M8" s="1">
        <f t="shared" si="5"/>
        <v>4838.509960284935</v>
      </c>
      <c r="N8" s="1">
        <f t="shared" si="5"/>
        <v>4838.509960284935</v>
      </c>
      <c r="O8" s="1">
        <f t="shared" si="5"/>
        <v>4838.509960284935</v>
      </c>
      <c r="P8" s="1">
        <f t="shared" si="5"/>
        <v>4838.509960284935</v>
      </c>
      <c r="Q8" s="1">
        <f t="shared" si="5"/>
        <v>4838.509960284935</v>
      </c>
      <c r="R8" s="1">
        <f t="shared" si="5"/>
        <v>4838.509960284935</v>
      </c>
      <c r="S8" s="1">
        <f t="shared" ref="S8:T8" si="6">+S$6*$B8</f>
        <v>4838.509960284935</v>
      </c>
      <c r="T8" s="1">
        <f t="shared" si="6"/>
        <v>4838.509960284935</v>
      </c>
      <c r="U8" s="1"/>
      <c r="V8" s="1">
        <f t="shared" ref="V8" si="7">SUM(C8:T8)</f>
        <v>89333.636721906325</v>
      </c>
      <c r="W8" s="1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75" priority="2">
      <formula>AND(LEN(#REF!)&gt;0,MOD(#REF!,2)=0)</formula>
    </cfRule>
  </conditionalFormatting>
  <conditionalFormatting sqref="B8">
    <cfRule type="expression" dxfId="174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C22B5-C2D9-4025-896A-1383F70C2E95}">
  <sheetPr codeName="Sheet24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29</v>
      </c>
      <c r="B8" s="5">
        <v>4.0198839783593104E-3</v>
      </c>
      <c r="C8" s="1">
        <f t="shared" ref="C8:R8" si="5">+C$6*$B8</f>
        <v>2333.5759543457102</v>
      </c>
      <c r="D8" s="1">
        <f t="shared" si="5"/>
        <v>2649.8417783498289</v>
      </c>
      <c r="E8" s="1">
        <f t="shared" si="5"/>
        <v>2614.5496736325572</v>
      </c>
      <c r="F8" s="1">
        <f t="shared" si="5"/>
        <v>2698.2293949946898</v>
      </c>
      <c r="G8" s="1">
        <f t="shared" si="5"/>
        <v>2698.2293949688101</v>
      </c>
      <c r="H8" s="1">
        <f t="shared" si="5"/>
        <v>2698.2293949429309</v>
      </c>
      <c r="I8" s="1">
        <f t="shared" si="5"/>
        <v>2698.2293949429309</v>
      </c>
      <c r="J8" s="1">
        <f t="shared" si="5"/>
        <v>3173.4428567928703</v>
      </c>
      <c r="K8" s="1">
        <f t="shared" si="5"/>
        <v>3173.4428567928703</v>
      </c>
      <c r="L8" s="1">
        <f t="shared" si="5"/>
        <v>3173.4428567928703</v>
      </c>
      <c r="M8" s="1">
        <f t="shared" si="5"/>
        <v>2667.5989894062391</v>
      </c>
      <c r="N8" s="1">
        <f t="shared" si="5"/>
        <v>2667.5989894062391</v>
      </c>
      <c r="O8" s="1">
        <f t="shared" si="5"/>
        <v>2667.5989894062391</v>
      </c>
      <c r="P8" s="1">
        <f t="shared" si="5"/>
        <v>2667.5989894062391</v>
      </c>
      <c r="Q8" s="1">
        <f t="shared" si="5"/>
        <v>2667.5989894062391</v>
      </c>
      <c r="R8" s="1">
        <f t="shared" si="5"/>
        <v>2667.5989894062391</v>
      </c>
      <c r="S8" s="1">
        <f t="shared" ref="S8:T8" si="6">+S$6*$B8</f>
        <v>2667.5989894062391</v>
      </c>
      <c r="T8" s="1">
        <f t="shared" si="6"/>
        <v>2667.5989894062391</v>
      </c>
      <c r="U8" s="1"/>
      <c r="V8" s="1">
        <f t="shared" ref="V8" si="7">SUM(C8:T8)</f>
        <v>49252.005471805969</v>
      </c>
      <c r="W8" s="1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73" priority="2">
      <formula>AND(LEN(#REF!)&gt;0,MOD(#REF!,2)=0)</formula>
    </cfRule>
  </conditionalFormatting>
  <conditionalFormatting sqref="B8">
    <cfRule type="expression" dxfId="172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C29B1-7F61-473F-906B-346FBDD52E49}">
  <sheetPr codeName="Sheet25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30</v>
      </c>
      <c r="B8" s="5">
        <v>4.8481379614882603E-3</v>
      </c>
      <c r="C8" s="1">
        <f t="shared" ref="C8:R8" si="5">+C$6*$B8</f>
        <v>2814.3842536712132</v>
      </c>
      <c r="D8" s="1">
        <f t="shared" si="5"/>
        <v>3195.8132589684105</v>
      </c>
      <c r="E8" s="1">
        <f t="shared" si="5"/>
        <v>3153.249594558758</v>
      </c>
      <c r="F8" s="1">
        <f t="shared" si="5"/>
        <v>3254.1706250975785</v>
      </c>
      <c r="G8" s="1">
        <f t="shared" si="5"/>
        <v>3254.1706250663665</v>
      </c>
      <c r="H8" s="1">
        <f t="shared" si="5"/>
        <v>3254.1706250351549</v>
      </c>
      <c r="I8" s="1">
        <f t="shared" si="5"/>
        <v>3254.1706250351549</v>
      </c>
      <c r="J8" s="1">
        <f t="shared" si="5"/>
        <v>3827.2967243474209</v>
      </c>
      <c r="K8" s="1">
        <f t="shared" si="5"/>
        <v>3827.2967243474209</v>
      </c>
      <c r="L8" s="1">
        <f t="shared" si="5"/>
        <v>3827.2967243474209</v>
      </c>
      <c r="M8" s="1">
        <f t="shared" si="5"/>
        <v>3217.2291529285831</v>
      </c>
      <c r="N8" s="1">
        <f t="shared" si="5"/>
        <v>3217.2291529285831</v>
      </c>
      <c r="O8" s="1">
        <f t="shared" si="5"/>
        <v>3217.2291529285831</v>
      </c>
      <c r="P8" s="1">
        <f t="shared" si="5"/>
        <v>3217.2291529285831</v>
      </c>
      <c r="Q8" s="1">
        <f t="shared" si="5"/>
        <v>3217.2291529285831</v>
      </c>
      <c r="R8" s="1">
        <f t="shared" si="5"/>
        <v>3217.2291529285831</v>
      </c>
      <c r="S8" s="1">
        <f t="shared" ref="S8:T8" si="6">+S$6*$B8</f>
        <v>3217.2291529285831</v>
      </c>
      <c r="T8" s="1">
        <f t="shared" si="6"/>
        <v>3217.2291529285831</v>
      </c>
      <c r="U8" s="1"/>
      <c r="V8" s="1">
        <f t="shared" ref="V8" si="7">SUM(C8:T8)</f>
        <v>59399.853003903583</v>
      </c>
      <c r="W8" s="1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71" priority="2">
      <formula>AND(LEN(#REF!)&gt;0,MOD(#REF!,2)=0)</formula>
    </cfRule>
  </conditionalFormatting>
  <conditionalFormatting sqref="B8">
    <cfRule type="expression" dxfId="170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107CB-775B-44B2-832E-AD79E15B3459}">
  <sheetPr codeName="Sheet26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31</v>
      </c>
      <c r="B8" s="5">
        <v>3.94091767337185E-3</v>
      </c>
      <c r="C8" s="1">
        <f t="shared" ref="C8:R8" si="5">+C$6*$B8</f>
        <v>2287.7353600613255</v>
      </c>
      <c r="D8" s="1">
        <f t="shared" si="5"/>
        <v>2597.7884814974432</v>
      </c>
      <c r="E8" s="1">
        <f t="shared" si="5"/>
        <v>2563.1896522875631</v>
      </c>
      <c r="F8" s="1">
        <f t="shared" si="5"/>
        <v>2645.2255753625013</v>
      </c>
      <c r="G8" s="1">
        <f t="shared" si="5"/>
        <v>2645.2255753371301</v>
      </c>
      <c r="H8" s="1">
        <f t="shared" si="5"/>
        <v>2645.2255753117588</v>
      </c>
      <c r="I8" s="1">
        <f t="shared" si="5"/>
        <v>2645.2255753117588</v>
      </c>
      <c r="J8" s="1">
        <f t="shared" si="5"/>
        <v>3111.1039788951898</v>
      </c>
      <c r="K8" s="1">
        <f t="shared" si="5"/>
        <v>3111.1039788951898</v>
      </c>
      <c r="L8" s="1">
        <f t="shared" si="5"/>
        <v>3111.1039788951898</v>
      </c>
      <c r="M8" s="1">
        <f t="shared" si="5"/>
        <v>2615.1968712068801</v>
      </c>
      <c r="N8" s="1">
        <f t="shared" si="5"/>
        <v>2615.1968712068801</v>
      </c>
      <c r="O8" s="1">
        <f t="shared" si="5"/>
        <v>2615.1968712068801</v>
      </c>
      <c r="P8" s="1">
        <f t="shared" si="5"/>
        <v>2615.1968712068801</v>
      </c>
      <c r="Q8" s="1">
        <f t="shared" si="5"/>
        <v>2615.1968712068801</v>
      </c>
      <c r="R8" s="1">
        <f t="shared" si="5"/>
        <v>2615.1968712068801</v>
      </c>
      <c r="S8" s="1">
        <f t="shared" ref="S8:T8" si="6">+S$6*$B8</f>
        <v>2615.1968712068801</v>
      </c>
      <c r="T8" s="1">
        <f t="shared" si="6"/>
        <v>2615.1968712068801</v>
      </c>
      <c r="U8" s="1"/>
      <c r="V8" s="1">
        <f t="shared" ref="V8" si="7">SUM(C8:T8)</f>
        <v>48284.502701510079</v>
      </c>
      <c r="W8" s="1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69" priority="2">
      <formula>AND(LEN(#REF!)&gt;0,MOD(#REF!,2)=0)</formula>
    </cfRule>
  </conditionalFormatting>
  <conditionalFormatting sqref="B8">
    <cfRule type="expression" dxfId="168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FE084-FC10-43A1-BAB4-2CBF95C6BE30}">
  <sheetPr codeName="Sheet27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s="9" customFormat="1" ht="31" x14ac:dyDescent="0.2">
      <c r="A8" s="4" t="s">
        <v>32</v>
      </c>
      <c r="B8" s="5">
        <v>6.5772931635053799E-3</v>
      </c>
      <c r="C8" s="1">
        <f t="shared" ref="C8:R8" si="5">+C$6*$B8</f>
        <v>3818.1731745658544</v>
      </c>
      <c r="D8" s="1">
        <f t="shared" si="5"/>
        <v>4335.6440899631916</v>
      </c>
      <c r="E8" s="1">
        <f t="shared" si="5"/>
        <v>4277.8995081960911</v>
      </c>
      <c r="F8" s="1">
        <f t="shared" si="5"/>
        <v>4414.8154147750238</v>
      </c>
      <c r="G8" s="1">
        <f t="shared" si="5"/>
        <v>4414.8154147326795</v>
      </c>
      <c r="H8" s="1">
        <f t="shared" si="5"/>
        <v>4414.8154146903362</v>
      </c>
      <c r="I8" s="1">
        <f t="shared" si="5"/>
        <v>4414.8154146903362</v>
      </c>
      <c r="J8" s="1">
        <f t="shared" si="5"/>
        <v>5192.3548339018907</v>
      </c>
      <c r="K8" s="1">
        <f t="shared" si="5"/>
        <v>5192.3548339018907</v>
      </c>
      <c r="L8" s="1">
        <f t="shared" si="5"/>
        <v>5192.3548339018907</v>
      </c>
      <c r="M8" s="1">
        <f t="shared" si="5"/>
        <v>4364.6982575742477</v>
      </c>
      <c r="N8" s="1">
        <f t="shared" si="5"/>
        <v>4364.6982575742477</v>
      </c>
      <c r="O8" s="1">
        <f t="shared" si="5"/>
        <v>4364.6982575742477</v>
      </c>
      <c r="P8" s="1">
        <f t="shared" si="5"/>
        <v>4364.6982575742477</v>
      </c>
      <c r="Q8" s="1">
        <f t="shared" si="5"/>
        <v>4364.6982575742477</v>
      </c>
      <c r="R8" s="1">
        <f t="shared" si="5"/>
        <v>4364.6982575742477</v>
      </c>
      <c r="S8" s="1">
        <f t="shared" ref="S8:T8" si="6">+S$6*$B8</f>
        <v>4364.6982575742477</v>
      </c>
      <c r="T8" s="1">
        <f t="shared" si="6"/>
        <v>4364.6982575742477</v>
      </c>
      <c r="U8"/>
      <c r="V8" s="1">
        <f t="shared" ref="V8" si="7">SUM(C8:T8)</f>
        <v>80585.628993913138</v>
      </c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67" priority="2">
      <formula>AND(LEN(#REF!)&gt;0,MOD(#REF!,2)=0)</formula>
    </cfRule>
  </conditionalFormatting>
  <conditionalFormatting sqref="B8">
    <cfRule type="expression" dxfId="166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369B8-F472-4F96-B67C-F8867F7F721B}">
  <sheetPr codeName="Sheet28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s="9" customFormat="1" ht="31" x14ac:dyDescent="0.2">
      <c r="A8" s="4" t="s">
        <v>33</v>
      </c>
      <c r="B8" s="5">
        <v>7.54031637251031E-3</v>
      </c>
      <c r="C8" s="1">
        <f t="shared" ref="C8:R8" si="5">+C$6*$B8</f>
        <v>4377.2161260810781</v>
      </c>
      <c r="D8" s="1">
        <f t="shared" si="5"/>
        <v>4970.453240296757</v>
      </c>
      <c r="E8" s="1">
        <f t="shared" si="5"/>
        <v>4904.2539080641372</v>
      </c>
      <c r="F8" s="1">
        <f t="shared" si="5"/>
        <v>5061.2165409238833</v>
      </c>
      <c r="G8" s="1">
        <f t="shared" si="5"/>
        <v>5061.2165408753399</v>
      </c>
      <c r="H8" s="1">
        <f t="shared" si="5"/>
        <v>5061.2165408267956</v>
      </c>
      <c r="I8" s="1">
        <f t="shared" si="5"/>
        <v>5061.2165408267956</v>
      </c>
      <c r="J8" s="1">
        <f t="shared" si="5"/>
        <v>5952.600438002577</v>
      </c>
      <c r="K8" s="1">
        <f t="shared" si="5"/>
        <v>5952.600438002577</v>
      </c>
      <c r="L8" s="1">
        <f t="shared" si="5"/>
        <v>5952.600438002577</v>
      </c>
      <c r="M8" s="1">
        <f t="shared" si="5"/>
        <v>5003.7614128658115</v>
      </c>
      <c r="N8" s="1">
        <f t="shared" si="5"/>
        <v>5003.7614128658115</v>
      </c>
      <c r="O8" s="1">
        <f t="shared" si="5"/>
        <v>5003.7614128658115</v>
      </c>
      <c r="P8" s="1">
        <f t="shared" si="5"/>
        <v>5003.7614128658115</v>
      </c>
      <c r="Q8" s="1">
        <f t="shared" si="5"/>
        <v>5003.7614128658115</v>
      </c>
      <c r="R8" s="1">
        <f t="shared" si="5"/>
        <v>5003.7614128658115</v>
      </c>
      <c r="S8" s="1">
        <f t="shared" ref="S8:T8" si="6">+S$6*$B8</f>
        <v>5003.7614128658115</v>
      </c>
      <c r="T8" s="1">
        <f t="shared" si="6"/>
        <v>5003.7614128658115</v>
      </c>
      <c r="U8"/>
      <c r="V8" s="1">
        <f t="shared" ref="V8" si="7">SUM(C8:T8)</f>
        <v>92384.682054829042</v>
      </c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65" priority="2">
      <formula>AND(LEN(#REF!)&gt;0,MOD(#REF!,2)=0)</formula>
    </cfRule>
  </conditionalFormatting>
  <conditionalFormatting sqref="B8">
    <cfRule type="expression" dxfId="164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00FD3-B057-450B-AAB3-DA904776BD99}">
  <sheetPr codeName="Sheet29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s="9" customFormat="1" ht="31" x14ac:dyDescent="0.2">
      <c r="A8" s="4" t="s">
        <v>34</v>
      </c>
      <c r="B8" s="5">
        <v>1.5000558519439101E-3</v>
      </c>
      <c r="C8" s="1">
        <f t="shared" ref="C8:R8" si="5">+C$6*$B8</f>
        <v>870.79485007937512</v>
      </c>
      <c r="D8" s="1">
        <f t="shared" si="5"/>
        <v>988.81228606041827</v>
      </c>
      <c r="E8" s="1">
        <f t="shared" si="5"/>
        <v>975.64271985065704</v>
      </c>
      <c r="F8" s="1">
        <f t="shared" si="5"/>
        <v>1006.8685602963146</v>
      </c>
      <c r="G8" s="1">
        <f t="shared" si="5"/>
        <v>1006.8685602866575</v>
      </c>
      <c r="H8" s="1">
        <f t="shared" si="5"/>
        <v>1006.8685602770003</v>
      </c>
      <c r="I8" s="1">
        <f t="shared" si="5"/>
        <v>1006.8685602770003</v>
      </c>
      <c r="J8" s="1">
        <f t="shared" si="5"/>
        <v>1184.1987365229002</v>
      </c>
      <c r="K8" s="1">
        <f t="shared" si="5"/>
        <v>1184.1987365229002</v>
      </c>
      <c r="L8" s="1">
        <f t="shared" si="5"/>
        <v>1184.1987365229002</v>
      </c>
      <c r="M8" s="1">
        <f t="shared" si="5"/>
        <v>995.43854903287411</v>
      </c>
      <c r="N8" s="1">
        <f t="shared" si="5"/>
        <v>995.43854903287411</v>
      </c>
      <c r="O8" s="1">
        <f t="shared" si="5"/>
        <v>995.43854903287411</v>
      </c>
      <c r="P8" s="1">
        <f t="shared" si="5"/>
        <v>995.43854903287411</v>
      </c>
      <c r="Q8" s="1">
        <f t="shared" si="5"/>
        <v>995.43854903287411</v>
      </c>
      <c r="R8" s="1">
        <f t="shared" si="5"/>
        <v>995.43854903287411</v>
      </c>
      <c r="S8" s="1">
        <f t="shared" ref="S8:T8" si="6">+S$6*$B8</f>
        <v>995.43854903287411</v>
      </c>
      <c r="T8" s="1">
        <f t="shared" si="6"/>
        <v>995.43854903287411</v>
      </c>
      <c r="U8"/>
      <c r="V8" s="1">
        <f t="shared" ref="V8" si="7">SUM(C8:T8)</f>
        <v>18378.828698959122</v>
      </c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63" priority="2">
      <formula>AND(LEN(#REF!)&gt;0,MOD(#REF!,2)=0)</formula>
    </cfRule>
  </conditionalFormatting>
  <conditionalFormatting sqref="B8">
    <cfRule type="expression" dxfId="162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9B3C1-86D3-4BD0-A30B-D37556D94E9E}">
  <sheetPr codeName="Sheet3"/>
  <dimension ref="A1:CB115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8</v>
      </c>
      <c r="B8" s="5">
        <v>2.4063398000893502E-3</v>
      </c>
      <c r="C8" s="1">
        <f>+C$6*$B8</f>
        <v>1396.900190578498</v>
      </c>
      <c r="D8" s="1">
        <f>+D$6*$B8</f>
        <v>1586.2198435351934</v>
      </c>
      <c r="E8" s="1">
        <f t="shared" ref="E8:T8" si="5">+E$6*$B8</f>
        <v>1565.0936626137345</v>
      </c>
      <c r="F8" s="1">
        <f t="shared" si="5"/>
        <v>1615.1851192473339</v>
      </c>
      <c r="G8" s="1">
        <f t="shared" si="5"/>
        <v>1615.1851192318422</v>
      </c>
      <c r="H8" s="1">
        <f t="shared" si="5"/>
        <v>1615.1851192163506</v>
      </c>
      <c r="I8" s="1">
        <f t="shared" si="5"/>
        <v>1615.1851192163506</v>
      </c>
      <c r="J8" s="1">
        <f t="shared" si="5"/>
        <v>1899.6523010912051</v>
      </c>
      <c r="K8" s="1">
        <f t="shared" si="5"/>
        <v>1899.6523010912051</v>
      </c>
      <c r="L8" s="1">
        <f t="shared" si="5"/>
        <v>1899.6523010912051</v>
      </c>
      <c r="M8" s="1">
        <f t="shared" si="5"/>
        <v>1596.8494746224731</v>
      </c>
      <c r="N8" s="1">
        <f t="shared" si="5"/>
        <v>1596.8494746224731</v>
      </c>
      <c r="O8" s="1">
        <f t="shared" si="5"/>
        <v>1596.8494746224731</v>
      </c>
      <c r="P8" s="1">
        <f t="shared" si="5"/>
        <v>1596.8494746224731</v>
      </c>
      <c r="Q8" s="1">
        <f t="shared" si="5"/>
        <v>1596.8494746224731</v>
      </c>
      <c r="R8" s="1">
        <f t="shared" si="5"/>
        <v>1596.8494746224731</v>
      </c>
      <c r="S8" s="1">
        <f t="shared" si="5"/>
        <v>1596.8494746224731</v>
      </c>
      <c r="T8" s="1">
        <f t="shared" si="5"/>
        <v>1596.8494746224731</v>
      </c>
      <c r="U8" s="1"/>
      <c r="V8" s="1">
        <f t="shared" ref="V8" si="6">SUM(C8:T8)</f>
        <v>29482.70687389269</v>
      </c>
      <c r="W8" s="1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</row>
    <row r="9" spans="1:80" x14ac:dyDescent="0.2">
      <c r="A9" s="4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</row>
    <row r="10" spans="1:80" x14ac:dyDescent="0.2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</row>
    <row r="11" spans="1:80" x14ac:dyDescent="0.2">
      <c r="A11" s="4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0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</row>
    <row r="12" spans="1:80" x14ac:dyDescent="0.2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0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</row>
    <row r="13" spans="1:80" x14ac:dyDescent="0.2">
      <c r="A13" s="4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0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</row>
    <row r="14" spans="1:80" x14ac:dyDescent="0.2">
      <c r="A14" s="4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0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</row>
    <row r="15" spans="1:80" x14ac:dyDescent="0.2">
      <c r="A15" s="4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0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</row>
    <row r="16" spans="1:80" x14ac:dyDescent="0.2">
      <c r="A16" s="4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0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</row>
    <row r="17" spans="1:80" x14ac:dyDescent="0.2">
      <c r="A17" s="4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0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</row>
    <row r="18" spans="1:80" x14ac:dyDescent="0.2">
      <c r="A18" s="4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0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</row>
    <row r="19" spans="1:80" x14ac:dyDescent="0.2">
      <c r="A19" s="4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0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</row>
    <row r="20" spans="1:80" x14ac:dyDescent="0.2">
      <c r="A20" s="4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0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</row>
    <row r="21" spans="1:80" x14ac:dyDescent="0.2">
      <c r="A21" s="4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0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</row>
    <row r="22" spans="1:80" x14ac:dyDescent="0.2">
      <c r="A22" s="4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0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</row>
    <row r="23" spans="1:80" x14ac:dyDescent="0.2">
      <c r="A23" s="4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0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</row>
    <row r="24" spans="1:80" x14ac:dyDescent="0.2">
      <c r="A24" s="4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0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</row>
    <row r="25" spans="1:80" x14ac:dyDescent="0.2">
      <c r="A25" s="4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0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</row>
    <row r="26" spans="1:80" x14ac:dyDescent="0.2">
      <c r="A26" s="4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0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</row>
    <row r="27" spans="1:80" x14ac:dyDescent="0.2">
      <c r="A27" s="4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0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</row>
    <row r="28" spans="1:80" x14ac:dyDescent="0.2">
      <c r="A28" s="4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0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</row>
    <row r="29" spans="1:80" x14ac:dyDescent="0.2">
      <c r="A29" s="4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0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</row>
    <row r="30" spans="1:80" x14ac:dyDescent="0.2">
      <c r="A30" s="4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0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</row>
    <row r="31" spans="1:80" x14ac:dyDescent="0.2">
      <c r="A31" s="4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0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</row>
    <row r="32" spans="1:80" s="9" customFormat="1" x14ac:dyDescent="0.2">
      <c r="A32" s="4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/>
      <c r="V32" s="1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</row>
    <row r="33" spans="1:80" s="9" customFormat="1" x14ac:dyDescent="0.2">
      <c r="A33" s="4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/>
      <c r="V33" s="1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</row>
    <row r="34" spans="1:80" s="9" customFormat="1" x14ac:dyDescent="0.2">
      <c r="A34" s="4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/>
      <c r="V34" s="1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s="9" customFormat="1" x14ac:dyDescent="0.2">
      <c r="A35" s="4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/>
      <c r="V35" s="1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s="9" customFormat="1" x14ac:dyDescent="0.2">
      <c r="A36" s="4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/>
      <c r="V36" s="1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s="9" customFormat="1" x14ac:dyDescent="0.2">
      <c r="A37" s="4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/>
      <c r="V37" s="1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s="9" customFormat="1" x14ac:dyDescent="0.2">
      <c r="A38" s="4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/>
      <c r="V38" s="1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s="9" customFormat="1" x14ac:dyDescent="0.2">
      <c r="A39" s="4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/>
      <c r="V39" s="1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s="9" customFormat="1" x14ac:dyDescent="0.2">
      <c r="A40" s="4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/>
      <c r="V40" s="1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s="9" customFormat="1" x14ac:dyDescent="0.2">
      <c r="A41" s="4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/>
      <c r="V41" s="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s="9" customFormat="1" x14ac:dyDescent="0.2">
      <c r="A42" s="4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/>
      <c r="V42" s="1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s="9" customFormat="1" x14ac:dyDescent="0.2">
      <c r="A43" s="4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/>
      <c r="V43" s="1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s="9" customFormat="1" x14ac:dyDescent="0.2">
      <c r="A44" s="4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/>
      <c r="V44" s="1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s="9" customFormat="1" x14ac:dyDescent="0.2">
      <c r="A45" s="4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/>
      <c r="V45" s="1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s="9" customFormat="1" x14ac:dyDescent="0.2">
      <c r="A46" s="4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/>
      <c r="V46" s="1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s="9" customFormat="1" x14ac:dyDescent="0.2">
      <c r="A47" s="4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/>
      <c r="V47" s="1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s="9" customFormat="1" x14ac:dyDescent="0.2">
      <c r="A48" s="4"/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/>
      <c r="V48" s="1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s="9" customFormat="1" x14ac:dyDescent="0.2">
      <c r="A49" s="4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/>
      <c r="V49" s="1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s="9" customFormat="1" x14ac:dyDescent="0.2">
      <c r="A50" s="4"/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/>
      <c r="V50" s="1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s="9" customFormat="1" x14ac:dyDescent="0.2">
      <c r="A51" s="4"/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/>
      <c r="V51" s="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s="9" customFormat="1" x14ac:dyDescent="0.2">
      <c r="A52" s="4"/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/>
      <c r="V52" s="1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s="9" customFormat="1" x14ac:dyDescent="0.2">
      <c r="A53" s="4"/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/>
      <c r="V53" s="1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s="9" customFormat="1" x14ac:dyDescent="0.2">
      <c r="A54" s="4"/>
      <c r="B54" s="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/>
      <c r="V54" s="1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s="9" customFormat="1" x14ac:dyDescent="0.2">
      <c r="A55" s="4"/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/>
      <c r="V55" s="1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s="9" customFormat="1" x14ac:dyDescent="0.2">
      <c r="A56" s="4"/>
      <c r="B56" s="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/>
      <c r="V56" s="1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s="9" customFormat="1" x14ac:dyDescent="0.2">
      <c r="A57" s="4"/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/>
      <c r="V57" s="1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s="9" customFormat="1" x14ac:dyDescent="0.2">
      <c r="A58" s="4"/>
      <c r="B58" s="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/>
      <c r="V58" s="1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s="9" customFormat="1" x14ac:dyDescent="0.2">
      <c r="A59" s="4"/>
      <c r="B59" s="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/>
      <c r="V59" s="1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s="9" customFormat="1" x14ac:dyDescent="0.2">
      <c r="A60" s="4"/>
      <c r="B60" s="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/>
      <c r="V60" s="1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s="9" customFormat="1" x14ac:dyDescent="0.2">
      <c r="A61" s="4"/>
      <c r="B61" s="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/>
      <c r="V61" s="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</row>
    <row r="62" spans="1:80" s="9" customFormat="1" x14ac:dyDescent="0.2">
      <c r="A62" s="4"/>
      <c r="B62" s="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/>
      <c r="V62" s="1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</row>
    <row r="63" spans="1:80" s="9" customFormat="1" x14ac:dyDescent="0.2">
      <c r="A63" s="4"/>
      <c r="B63" s="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/>
      <c r="V63" s="1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</row>
    <row r="64" spans="1:80" s="9" customFormat="1" x14ac:dyDescent="0.2">
      <c r="A64" s="4"/>
      <c r="B64" s="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/>
      <c r="V64" s="1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</row>
    <row r="65" spans="1:80" s="9" customFormat="1" x14ac:dyDescent="0.2">
      <c r="A65" s="4"/>
      <c r="B65" s="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/>
      <c r="V65" s="1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</row>
    <row r="66" spans="1:80" s="9" customFormat="1" x14ac:dyDescent="0.2">
      <c r="A66" s="4"/>
      <c r="B66" s="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/>
      <c r="V66" s="1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</row>
    <row r="67" spans="1:80" s="9" customFormat="1" x14ac:dyDescent="0.2">
      <c r="A67" s="4"/>
      <c r="B67" s="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/>
      <c r="V67" s="1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</row>
    <row r="68" spans="1:80" s="9" customFormat="1" x14ac:dyDescent="0.2">
      <c r="A68" s="4"/>
      <c r="B68" s="5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/>
      <c r="V68" s="1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</row>
    <row r="69" spans="1:80" s="9" customFormat="1" x14ac:dyDescent="0.2">
      <c r="A69" s="4"/>
      <c r="B69" s="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/>
      <c r="V69" s="1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</row>
    <row r="70" spans="1:80" s="9" customFormat="1" x14ac:dyDescent="0.2">
      <c r="A70" s="4"/>
      <c r="B70" s="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/>
      <c r="V70" s="1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</row>
    <row r="71" spans="1:80" s="9" customFormat="1" x14ac:dyDescent="0.2">
      <c r="A71" s="4"/>
      <c r="B71" s="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/>
      <c r="V71" s="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</row>
    <row r="72" spans="1:80" s="9" customFormat="1" x14ac:dyDescent="0.2">
      <c r="A72" s="4"/>
      <c r="B72" s="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/>
      <c r="V72" s="1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</row>
    <row r="73" spans="1:80" s="9" customFormat="1" x14ac:dyDescent="0.2">
      <c r="A73" s="4"/>
      <c r="B73" s="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/>
      <c r="V73" s="1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</row>
    <row r="74" spans="1:80" s="9" customFormat="1" x14ac:dyDescent="0.2">
      <c r="A74" s="4"/>
      <c r="B74" s="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/>
      <c r="V74" s="1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</row>
    <row r="75" spans="1:80" s="9" customFormat="1" x14ac:dyDescent="0.2">
      <c r="A75" s="4"/>
      <c r="B75" s="5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/>
      <c r="V75" s="1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</row>
    <row r="76" spans="1:80" s="9" customFormat="1" x14ac:dyDescent="0.2">
      <c r="A76" s="4"/>
      <c r="B76" s="5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/>
      <c r="V76" s="1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</row>
    <row r="77" spans="1:80" s="9" customFormat="1" x14ac:dyDescent="0.2">
      <c r="A77" s="4"/>
      <c r="B77" s="5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/>
      <c r="V77" s="1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</row>
    <row r="78" spans="1:80" s="9" customFormat="1" x14ac:dyDescent="0.2">
      <c r="A78" s="4"/>
      <c r="B78" s="5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/>
      <c r="V78" s="1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</row>
    <row r="79" spans="1:80" s="9" customFormat="1" x14ac:dyDescent="0.2">
      <c r="A79" s="4"/>
      <c r="B79" s="5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/>
      <c r="V79" s="1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</row>
    <row r="80" spans="1:80" s="9" customFormat="1" x14ac:dyDescent="0.2">
      <c r="A80" s="4"/>
      <c r="B80" s="5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/>
      <c r="V80" s="1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</row>
    <row r="81" spans="1:80" s="9" customFormat="1" x14ac:dyDescent="0.2">
      <c r="A81" s="4"/>
      <c r="B81" s="5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/>
      <c r="V81" s="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</row>
    <row r="82" spans="1:80" s="9" customFormat="1" x14ac:dyDescent="0.2">
      <c r="A82" s="4"/>
      <c r="B82" s="5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/>
      <c r="V82" s="1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</row>
    <row r="83" spans="1:80" s="9" customFormat="1" x14ac:dyDescent="0.2">
      <c r="A83" s="4"/>
      <c r="B83" s="5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/>
      <c r="V83" s="1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</row>
    <row r="84" spans="1:80" s="9" customFormat="1" x14ac:dyDescent="0.2">
      <c r="A84" s="4"/>
      <c r="B84" s="5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/>
      <c r="V84" s="1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</row>
    <row r="85" spans="1:80" s="9" customFormat="1" x14ac:dyDescent="0.2">
      <c r="A85" s="4"/>
      <c r="B85" s="5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/>
      <c r="V85" s="1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</row>
    <row r="86" spans="1:80" s="9" customFormat="1" x14ac:dyDescent="0.2">
      <c r="A86" s="4"/>
      <c r="B86" s="5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/>
      <c r="V86" s="1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</row>
    <row r="87" spans="1:80" s="9" customFormat="1" x14ac:dyDescent="0.2">
      <c r="A87" s="4"/>
      <c r="B87" s="5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/>
      <c r="V87" s="1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</row>
    <row r="88" spans="1:80" s="9" customFormat="1" x14ac:dyDescent="0.2">
      <c r="A88" s="4"/>
      <c r="B88" s="5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/>
      <c r="V88" s="1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</row>
    <row r="89" spans="1:80" s="9" customFormat="1" x14ac:dyDescent="0.2">
      <c r="A89" s="4"/>
      <c r="B89" s="5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/>
      <c r="V89" s="1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</row>
    <row r="90" spans="1:80" s="9" customFormat="1" x14ac:dyDescent="0.2">
      <c r="A90" s="4"/>
      <c r="B90" s="5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/>
      <c r="V90" s="1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</row>
    <row r="91" spans="1:80" s="9" customFormat="1" x14ac:dyDescent="0.2">
      <c r="A91" s="4"/>
      <c r="B91" s="5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/>
      <c r="V91" s="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</row>
    <row r="92" spans="1:80" s="9" customFormat="1" x14ac:dyDescent="0.2">
      <c r="A92" s="4"/>
      <c r="B92" s="5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/>
      <c r="V92" s="1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</row>
    <row r="93" spans="1:80" s="9" customFormat="1" x14ac:dyDescent="0.2">
      <c r="A93" s="4"/>
      <c r="B93" s="5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/>
      <c r="V93" s="1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</row>
    <row r="94" spans="1:80" s="9" customFormat="1" x14ac:dyDescent="0.2">
      <c r="A94" s="4"/>
      <c r="B94" s="5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/>
      <c r="V94" s="1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</row>
    <row r="95" spans="1:80" s="9" customFormat="1" x14ac:dyDescent="0.2">
      <c r="A95" s="4"/>
      <c r="B95" s="5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/>
      <c r="V95" s="1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</row>
    <row r="96" spans="1:80" s="9" customFormat="1" x14ac:dyDescent="0.2">
      <c r="A96" s="4"/>
      <c r="B96" s="5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/>
      <c r="V96" s="1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</row>
    <row r="97" spans="1:80" s="9" customFormat="1" x14ac:dyDescent="0.2">
      <c r="A97" s="4"/>
      <c r="B97" s="5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/>
      <c r="V97" s="1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</row>
    <row r="98" spans="1:80" s="9" customFormat="1" x14ac:dyDescent="0.2">
      <c r="A98" s="4"/>
      <c r="B98" s="5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/>
      <c r="V98" s="1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</row>
    <row r="99" spans="1:80" s="9" customFormat="1" x14ac:dyDescent="0.2">
      <c r="A99" s="4"/>
      <c r="B99" s="5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/>
      <c r="V99" s="1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</row>
    <row r="100" spans="1:80" s="9" customFormat="1" x14ac:dyDescent="0.2">
      <c r="A100" s="4"/>
      <c r="B100" s="5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/>
      <c r="V100" s="1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</row>
    <row r="101" spans="1:80" s="9" customFormat="1" x14ac:dyDescent="0.2">
      <c r="A101" s="4"/>
      <c r="B101" s="5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/>
      <c r="V101" s="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</row>
    <row r="102" spans="1:80" s="9" customFormat="1" x14ac:dyDescent="0.2">
      <c r="A102" s="4"/>
      <c r="B102" s="5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/>
      <c r="V102" s="1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</row>
    <row r="103" spans="1:80" s="9" customFormat="1" x14ac:dyDescent="0.2">
      <c r="A103" s="4"/>
      <c r="B103" s="5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/>
      <c r="V103" s="1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</row>
    <row r="104" spans="1:80" s="9" customFormat="1" x14ac:dyDescent="0.2">
      <c r="A104" s="4"/>
      <c r="B104" s="5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/>
      <c r="V104" s="1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</row>
    <row r="105" spans="1:80" s="9" customFormat="1" x14ac:dyDescent="0.2">
      <c r="A105" s="4"/>
      <c r="B105" s="5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/>
      <c r="V105" s="1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</row>
    <row r="106" spans="1:80" s="9" customFormat="1" x14ac:dyDescent="0.2">
      <c r="A106" s="4"/>
      <c r="B106" s="5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/>
      <c r="V106" s="1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</row>
    <row r="107" spans="1:80" s="9" customFormat="1" x14ac:dyDescent="0.2">
      <c r="A107" s="4"/>
      <c r="B107" s="5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/>
      <c r="V107" s="1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</row>
    <row r="108" spans="1:80" s="9" customFormat="1" x14ac:dyDescent="0.2">
      <c r="A108" s="4"/>
      <c r="B108" s="5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/>
      <c r="V108" s="1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</row>
    <row r="109" spans="1:80" s="9" customFormat="1" x14ac:dyDescent="0.2">
      <c r="A109" s="4"/>
      <c r="B109" s="5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/>
      <c r="V109" s="1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</row>
    <row r="110" spans="1:80" s="9" customFormat="1" x14ac:dyDescent="0.2">
      <c r="A110" s="4"/>
      <c r="B110" s="5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/>
      <c r="V110" s="1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</row>
    <row r="111" spans="1:80" s="9" customFormat="1" x14ac:dyDescent="0.2">
      <c r="A111" s="4"/>
      <c r="B111" s="5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/>
      <c r="V111" s="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</row>
    <row r="112" spans="1:80" s="9" customFormat="1" x14ac:dyDescent="0.2">
      <c r="A112" s="4"/>
      <c r="B112" s="5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/>
      <c r="V112" s="1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</row>
    <row r="113" spans="1:80" s="9" customFormat="1" x14ac:dyDescent="0.2">
      <c r="A113" s="4"/>
      <c r="B113" s="5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/>
      <c r="V113" s="1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</row>
    <row r="114" spans="1:80" s="9" customFormat="1" x14ac:dyDescent="0.2">
      <c r="A114" s="4"/>
      <c r="B114" s="5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/>
      <c r="V114" s="1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</row>
    <row r="115" spans="1:80" s="9" customFormat="1" x14ac:dyDescent="0.2">
      <c r="A115" s="4"/>
      <c r="B115" s="5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/>
      <c r="V115" s="1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</row>
  </sheetData>
  <mergeCells count="6">
    <mergeCell ref="A6:B6"/>
    <mergeCell ref="A1:B1"/>
    <mergeCell ref="A2:B2"/>
    <mergeCell ref="A3:B3"/>
    <mergeCell ref="A4:B4"/>
    <mergeCell ref="A5:B5"/>
  </mergeCells>
  <conditionalFormatting sqref="A8:A115">
    <cfRule type="expression" dxfId="215" priority="2">
      <formula>AND(LEN(#REF!)&gt;0,MOD(#REF!,2)=0)</formula>
    </cfRule>
  </conditionalFormatting>
  <conditionalFormatting sqref="B8:B115">
    <cfRule type="expression" dxfId="214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8121F-E108-499D-90F7-0B9AC68AE07F}">
  <sheetPr codeName="Sheet30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s="9" customFormat="1" ht="31" x14ac:dyDescent="0.2">
      <c r="A8" s="4" t="s">
        <v>35</v>
      </c>
      <c r="B8" s="5">
        <v>2.1445714994055101E-3</v>
      </c>
      <c r="C8" s="1">
        <f t="shared" ref="C8:R8" si="5">+C$6*$B8</f>
        <v>1244.9415232701285</v>
      </c>
      <c r="D8" s="1">
        <f t="shared" si="5"/>
        <v>1413.6664606182101</v>
      </c>
      <c r="E8" s="1">
        <f t="shared" si="5"/>
        <v>1394.8384441037667</v>
      </c>
      <c r="F8" s="1">
        <f t="shared" si="5"/>
        <v>1439.4808135048527</v>
      </c>
      <c r="G8" s="1">
        <f t="shared" si="5"/>
        <v>1439.4808134910463</v>
      </c>
      <c r="H8" s="1">
        <f t="shared" si="5"/>
        <v>1439.4808134772397</v>
      </c>
      <c r="I8" s="1">
        <f t="shared" si="5"/>
        <v>1439.4808134772397</v>
      </c>
      <c r="J8" s="1">
        <f t="shared" si="5"/>
        <v>1693.0028683185237</v>
      </c>
      <c r="K8" s="1">
        <f t="shared" si="5"/>
        <v>1693.0028683185237</v>
      </c>
      <c r="L8" s="1">
        <f t="shared" si="5"/>
        <v>1693.0028683185237</v>
      </c>
      <c r="M8" s="1">
        <f t="shared" si="5"/>
        <v>1423.1397710285389</v>
      </c>
      <c r="N8" s="1">
        <f t="shared" si="5"/>
        <v>1423.1397710285389</v>
      </c>
      <c r="O8" s="1">
        <f t="shared" si="5"/>
        <v>1423.1397710285389</v>
      </c>
      <c r="P8" s="1">
        <f t="shared" si="5"/>
        <v>1423.1397710285389</v>
      </c>
      <c r="Q8" s="1">
        <f t="shared" si="5"/>
        <v>1423.1397710285389</v>
      </c>
      <c r="R8" s="1">
        <f t="shared" si="5"/>
        <v>1423.1397710285389</v>
      </c>
      <c r="S8" s="1">
        <f t="shared" ref="S8:T8" si="6">+S$6*$B8</f>
        <v>1423.1397710285389</v>
      </c>
      <c r="T8" s="1">
        <f t="shared" si="6"/>
        <v>1423.1397710285389</v>
      </c>
      <c r="U8"/>
      <c r="V8" s="1">
        <f t="shared" ref="V8" si="7">SUM(C8:T8)</f>
        <v>26275.496455126358</v>
      </c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61" priority="2">
      <formula>AND(LEN(#REF!)&gt;0,MOD(#REF!,2)=0)</formula>
    </cfRule>
  </conditionalFormatting>
  <conditionalFormatting sqref="B8">
    <cfRule type="expression" dxfId="160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2E444-4F1A-4C80-9C09-FDA96B74DC39}">
  <sheetPr codeName="Sheet31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s="9" customFormat="1" ht="31" x14ac:dyDescent="0.2">
      <c r="A8" s="4" t="s">
        <v>36</v>
      </c>
      <c r="B8" s="5">
        <v>1.83179963297238E-2</v>
      </c>
      <c r="C8" s="1">
        <f t="shared" ref="C8:R8" si="5">+C$6*$B8</f>
        <v>10633.748634776051</v>
      </c>
      <c r="D8" s="1">
        <f t="shared" si="5"/>
        <v>12074.923612589475</v>
      </c>
      <c r="E8" s="1">
        <f t="shared" si="5"/>
        <v>11914.102890359807</v>
      </c>
      <c r="F8" s="1">
        <f t="shared" si="5"/>
        <v>12295.418579328889</v>
      </c>
      <c r="G8" s="1">
        <f t="shared" si="5"/>
        <v>12295.41857921096</v>
      </c>
      <c r="H8" s="1">
        <f t="shared" si="5"/>
        <v>12295.418579093031</v>
      </c>
      <c r="I8" s="1">
        <f t="shared" si="5"/>
        <v>12295.418579093031</v>
      </c>
      <c r="J8" s="1">
        <f t="shared" si="5"/>
        <v>14460.893626846873</v>
      </c>
      <c r="K8" s="1">
        <f t="shared" si="5"/>
        <v>14460.893626846873</v>
      </c>
      <c r="L8" s="1">
        <f t="shared" si="5"/>
        <v>14460.893626846873</v>
      </c>
      <c r="M8" s="1">
        <f t="shared" si="5"/>
        <v>12155.840506885068</v>
      </c>
      <c r="N8" s="1">
        <f t="shared" si="5"/>
        <v>12155.840506885068</v>
      </c>
      <c r="O8" s="1">
        <f t="shared" si="5"/>
        <v>12155.840506885068</v>
      </c>
      <c r="P8" s="1">
        <f t="shared" si="5"/>
        <v>12155.840506885068</v>
      </c>
      <c r="Q8" s="1">
        <f t="shared" si="5"/>
        <v>12155.840506885068</v>
      </c>
      <c r="R8" s="1">
        <f t="shared" si="5"/>
        <v>12155.840506885068</v>
      </c>
      <c r="S8" s="1">
        <f t="shared" ref="S8:T8" si="6">+S$6*$B8</f>
        <v>12155.840506885068</v>
      </c>
      <c r="T8" s="1">
        <f t="shared" si="6"/>
        <v>12155.840506885068</v>
      </c>
      <c r="U8"/>
      <c r="V8" s="1">
        <f t="shared" ref="V8" si="7">SUM(C8:T8)</f>
        <v>224433.85439007232</v>
      </c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59" priority="2">
      <formula>AND(LEN(#REF!)&gt;0,MOD(#REF!,2)=0)</formula>
    </cfRule>
  </conditionalFormatting>
  <conditionalFormatting sqref="B8">
    <cfRule type="expression" dxfId="158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2B175-8E7A-4717-B645-732A3E9BE023}">
  <sheetPr codeName="Sheet32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37</v>
      </c>
      <c r="B8" s="5">
        <v>0.14911911145474199</v>
      </c>
      <c r="C8" s="1">
        <f t="shared" ref="C8:R8" si="5">+C$6*$B8</f>
        <v>86564.879657598969</v>
      </c>
      <c r="D8" s="1">
        <f t="shared" si="5"/>
        <v>98296.879614036661</v>
      </c>
      <c r="E8" s="1">
        <f t="shared" si="5"/>
        <v>96987.705686346526</v>
      </c>
      <c r="F8" s="1">
        <f t="shared" si="5"/>
        <v>100091.83649297606</v>
      </c>
      <c r="G8" s="1">
        <f t="shared" si="5"/>
        <v>100091.83649201605</v>
      </c>
      <c r="H8" s="1">
        <f t="shared" si="5"/>
        <v>100091.83649105603</v>
      </c>
      <c r="I8" s="1">
        <f t="shared" si="5"/>
        <v>100091.83649105603</v>
      </c>
      <c r="J8" s="1">
        <f t="shared" si="5"/>
        <v>117720.05898799421</v>
      </c>
      <c r="K8" s="1">
        <f t="shared" si="5"/>
        <v>117720.05898799421</v>
      </c>
      <c r="L8" s="1">
        <f t="shared" si="5"/>
        <v>117720.05898799421</v>
      </c>
      <c r="M8" s="1">
        <f t="shared" si="5"/>
        <v>98955.590051676438</v>
      </c>
      <c r="N8" s="1">
        <f t="shared" si="5"/>
        <v>98955.590051676438</v>
      </c>
      <c r="O8" s="1">
        <f t="shared" si="5"/>
        <v>98955.590051676438</v>
      </c>
      <c r="P8" s="1">
        <f t="shared" si="5"/>
        <v>98955.590051676438</v>
      </c>
      <c r="Q8" s="1">
        <f t="shared" si="5"/>
        <v>98955.590051676438</v>
      </c>
      <c r="R8" s="1">
        <f t="shared" si="5"/>
        <v>98955.590051676438</v>
      </c>
      <c r="S8" s="1">
        <f t="shared" ref="S8:T8" si="6">+S$6*$B8</f>
        <v>98955.590051676438</v>
      </c>
      <c r="T8" s="1">
        <f t="shared" si="6"/>
        <v>98955.590051676438</v>
      </c>
      <c r="V8" s="1">
        <f t="shared" ref="V8" si="7">SUM(C8:T8)</f>
        <v>1827021.7083024799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57" priority="2">
      <formula>AND(LEN(#REF!)&gt;0,MOD(#REF!,2)=0)</formula>
    </cfRule>
  </conditionalFormatting>
  <conditionalFormatting sqref="B8">
    <cfRule type="expression" dxfId="156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A7A57-5082-44B9-BA5B-B66B69DF1A28}">
  <sheetPr codeName="Sheet33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38</v>
      </c>
      <c r="B8" s="5">
        <v>1.5136303303714201E-3</v>
      </c>
      <c r="C8" s="1">
        <f t="shared" ref="C8:R8" si="5">+C$6*$B8</f>
        <v>878.67494727167036</v>
      </c>
      <c r="D8" s="1">
        <f t="shared" si="5"/>
        <v>997.76036024618247</v>
      </c>
      <c r="E8" s="1">
        <f t="shared" si="5"/>
        <v>984.47161847893642</v>
      </c>
      <c r="F8" s="1">
        <f t="shared" si="5"/>
        <v>1015.9800314014528</v>
      </c>
      <c r="G8" s="1">
        <f t="shared" si="5"/>
        <v>1015.9800313917083</v>
      </c>
      <c r="H8" s="1">
        <f t="shared" si="5"/>
        <v>1015.9800313819636</v>
      </c>
      <c r="I8" s="1">
        <f t="shared" si="5"/>
        <v>1015.9800313819636</v>
      </c>
      <c r="J8" s="1">
        <f t="shared" si="5"/>
        <v>1194.9149243114971</v>
      </c>
      <c r="K8" s="1">
        <f t="shared" si="5"/>
        <v>1194.9149243114971</v>
      </c>
      <c r="L8" s="1">
        <f t="shared" si="5"/>
        <v>1194.9149243114971</v>
      </c>
      <c r="M8" s="1">
        <f t="shared" si="5"/>
        <v>1004.4465863617827</v>
      </c>
      <c r="N8" s="1">
        <f t="shared" si="5"/>
        <v>1004.4465863617827</v>
      </c>
      <c r="O8" s="1">
        <f t="shared" si="5"/>
        <v>1004.4465863617827</v>
      </c>
      <c r="P8" s="1">
        <f t="shared" si="5"/>
        <v>1004.4465863617827</v>
      </c>
      <c r="Q8" s="1">
        <f t="shared" si="5"/>
        <v>1004.4465863617827</v>
      </c>
      <c r="R8" s="1">
        <f t="shared" si="5"/>
        <v>1004.4465863617827</v>
      </c>
      <c r="S8" s="1">
        <f t="shared" ref="S8:T8" si="6">+S$6*$B8</f>
        <v>1004.4465863617827</v>
      </c>
      <c r="T8" s="1">
        <f t="shared" si="6"/>
        <v>1004.4465863617827</v>
      </c>
      <c r="V8" s="1">
        <f t="shared" ref="V8" si="7">SUM(C8:T8)</f>
        <v>18545.144515382632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55" priority="2">
      <formula>AND(LEN(#REF!)&gt;0,MOD(#REF!,2)=0)</formula>
    </cfRule>
  </conditionalFormatting>
  <conditionalFormatting sqref="B8">
    <cfRule type="expression" dxfId="154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AE760-586D-474C-B59A-0A539A2F3A65}">
  <sheetPr codeName="Sheet34"/>
  <dimension ref="A1:CB84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39</v>
      </c>
      <c r="B8" s="5">
        <v>3.5414436670077399E-3</v>
      </c>
      <c r="C8" s="1">
        <f t="shared" ref="C8:R8" si="5">+C$6*$B8</f>
        <v>2055.8373897079859</v>
      </c>
      <c r="D8" s="1">
        <f t="shared" si="5"/>
        <v>2334.4617494009508</v>
      </c>
      <c r="E8" s="1">
        <f t="shared" si="5"/>
        <v>2303.370055854768</v>
      </c>
      <c r="F8" s="1">
        <f t="shared" si="5"/>
        <v>2377.0903475025507</v>
      </c>
      <c r="G8" s="1">
        <f t="shared" si="5"/>
        <v>2377.0903474797515</v>
      </c>
      <c r="H8" s="1">
        <f t="shared" si="5"/>
        <v>2377.0903474569518</v>
      </c>
      <c r="I8" s="1">
        <f t="shared" si="5"/>
        <v>2377.0903474569518</v>
      </c>
      <c r="J8" s="1">
        <f t="shared" si="5"/>
        <v>2795.7446454429787</v>
      </c>
      <c r="K8" s="1">
        <f t="shared" si="5"/>
        <v>2795.7446454429787</v>
      </c>
      <c r="L8" s="1">
        <f t="shared" si="5"/>
        <v>2795.7446454429787</v>
      </c>
      <c r="M8" s="1">
        <f t="shared" si="5"/>
        <v>2350.1055249372557</v>
      </c>
      <c r="N8" s="1">
        <f t="shared" si="5"/>
        <v>2350.1055249372557</v>
      </c>
      <c r="O8" s="1">
        <f t="shared" si="5"/>
        <v>2350.1055249372557</v>
      </c>
      <c r="P8" s="1">
        <f t="shared" si="5"/>
        <v>2350.1055249372557</v>
      </c>
      <c r="Q8" s="1">
        <f t="shared" si="5"/>
        <v>2350.1055249372557</v>
      </c>
      <c r="R8" s="1">
        <f t="shared" si="5"/>
        <v>2350.1055249372557</v>
      </c>
      <c r="S8" s="1">
        <f t="shared" ref="S8:T8" si="6">+S$6*$B8</f>
        <v>2350.1055249372557</v>
      </c>
      <c r="T8" s="1">
        <f t="shared" si="6"/>
        <v>2350.1055249372557</v>
      </c>
      <c r="V8" s="1">
        <f t="shared" ref="V8" si="7">SUM(C8:T8)</f>
        <v>43390.108720686898</v>
      </c>
    </row>
    <row r="9" spans="1:80" x14ac:dyDescent="0.2">
      <c r="A9" s="4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V9" s="1"/>
    </row>
    <row r="10" spans="1:80" x14ac:dyDescent="0.2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V10" s="1"/>
    </row>
    <row r="11" spans="1:80" x14ac:dyDescent="0.2">
      <c r="A11" s="4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V11" s="1"/>
    </row>
    <row r="12" spans="1:80" x14ac:dyDescent="0.2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V12" s="1"/>
    </row>
    <row r="13" spans="1:80" x14ac:dyDescent="0.2">
      <c r="A13" s="4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V13" s="1"/>
    </row>
    <row r="14" spans="1:80" x14ac:dyDescent="0.2">
      <c r="A14" s="4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V14" s="1"/>
    </row>
    <row r="15" spans="1:80" x14ac:dyDescent="0.2">
      <c r="A15" s="4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V15" s="1"/>
    </row>
    <row r="16" spans="1:80" x14ac:dyDescent="0.2">
      <c r="A16" s="4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V16" s="1"/>
    </row>
    <row r="17" spans="1:22" x14ac:dyDescent="0.2">
      <c r="A17" s="4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V17" s="1"/>
    </row>
    <row r="18" spans="1:22" x14ac:dyDescent="0.2">
      <c r="A18" s="4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V18" s="1"/>
    </row>
    <row r="19" spans="1:22" x14ac:dyDescent="0.2">
      <c r="A19" s="4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V19" s="1"/>
    </row>
    <row r="20" spans="1:22" x14ac:dyDescent="0.2">
      <c r="A20" s="4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V20" s="1"/>
    </row>
    <row r="21" spans="1:22" x14ac:dyDescent="0.2">
      <c r="A21" s="4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V21" s="1"/>
    </row>
    <row r="22" spans="1:22" x14ac:dyDescent="0.2">
      <c r="A22" s="4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V22" s="1"/>
    </row>
    <row r="23" spans="1:22" x14ac:dyDescent="0.2">
      <c r="A23" s="4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1"/>
    </row>
    <row r="24" spans="1:22" x14ac:dyDescent="0.2">
      <c r="A24" s="4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V24" s="1"/>
    </row>
    <row r="25" spans="1:22" x14ac:dyDescent="0.2">
      <c r="A25" s="4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V25" s="1"/>
    </row>
    <row r="26" spans="1:22" x14ac:dyDescent="0.2">
      <c r="A26" s="4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V26" s="1"/>
    </row>
    <row r="27" spans="1:22" x14ac:dyDescent="0.2">
      <c r="A27" s="4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V27" s="1"/>
    </row>
    <row r="28" spans="1:22" x14ac:dyDescent="0.2">
      <c r="A28" s="4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V28" s="1"/>
    </row>
    <row r="29" spans="1:22" x14ac:dyDescent="0.2">
      <c r="A29" s="4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V29" s="1"/>
    </row>
    <row r="30" spans="1:22" x14ac:dyDescent="0.2">
      <c r="A30" s="4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V30" s="1"/>
    </row>
    <row r="31" spans="1:22" x14ac:dyDescent="0.2">
      <c r="A31" s="4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V31" s="1"/>
    </row>
    <row r="32" spans="1:22" x14ac:dyDescent="0.2">
      <c r="A32" s="4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V32" s="1"/>
    </row>
    <row r="33" spans="1:22" x14ac:dyDescent="0.2">
      <c r="A33" s="4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V33" s="1"/>
    </row>
    <row r="34" spans="1:22" x14ac:dyDescent="0.2">
      <c r="A34" s="4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V34" s="1"/>
    </row>
    <row r="35" spans="1:22" x14ac:dyDescent="0.2">
      <c r="A35" s="4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V35" s="1"/>
    </row>
    <row r="36" spans="1:22" x14ac:dyDescent="0.2">
      <c r="A36" s="4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V36" s="1"/>
    </row>
    <row r="37" spans="1:22" x14ac:dyDescent="0.2">
      <c r="A37" s="4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V37" s="1"/>
    </row>
    <row r="38" spans="1:22" x14ac:dyDescent="0.2">
      <c r="A38" s="4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V38" s="1"/>
    </row>
    <row r="39" spans="1:22" x14ac:dyDescent="0.2">
      <c r="A39" s="4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V39" s="1"/>
    </row>
    <row r="40" spans="1:22" x14ac:dyDescent="0.2">
      <c r="A40" s="4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V40" s="1"/>
    </row>
    <row r="41" spans="1:22" x14ac:dyDescent="0.2">
      <c r="A41" s="4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V41" s="1"/>
    </row>
    <row r="42" spans="1:22" x14ac:dyDescent="0.2">
      <c r="A42" s="4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V42" s="1"/>
    </row>
    <row r="43" spans="1:22" x14ac:dyDescent="0.2">
      <c r="A43" s="4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V43" s="1"/>
    </row>
    <row r="44" spans="1:22" x14ac:dyDescent="0.2">
      <c r="A44" s="4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V44" s="1"/>
    </row>
    <row r="45" spans="1:22" x14ac:dyDescent="0.2">
      <c r="A45" s="4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V45" s="1"/>
    </row>
    <row r="46" spans="1:22" x14ac:dyDescent="0.2">
      <c r="A46" s="4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V46" s="1"/>
    </row>
    <row r="47" spans="1:22" x14ac:dyDescent="0.2">
      <c r="A47" s="4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V47" s="1"/>
    </row>
    <row r="48" spans="1:22" x14ac:dyDescent="0.2">
      <c r="A48" s="4"/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V48" s="1"/>
    </row>
    <row r="49" spans="1:22" x14ac:dyDescent="0.2">
      <c r="A49" s="4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V49" s="1"/>
    </row>
    <row r="50" spans="1:22" x14ac:dyDescent="0.2">
      <c r="A50" s="4"/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V50" s="1"/>
    </row>
    <row r="51" spans="1:22" x14ac:dyDescent="0.2">
      <c r="A51" s="4"/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V51" s="1"/>
    </row>
    <row r="52" spans="1:22" x14ac:dyDescent="0.2">
      <c r="A52" s="4"/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V52" s="1"/>
    </row>
    <row r="53" spans="1:22" x14ac:dyDescent="0.2">
      <c r="A53" s="4"/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V53" s="1"/>
    </row>
    <row r="54" spans="1:22" x14ac:dyDescent="0.2">
      <c r="A54" s="4"/>
      <c r="B54" s="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V54" s="1"/>
    </row>
    <row r="55" spans="1:22" x14ac:dyDescent="0.2">
      <c r="A55" s="4"/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V55" s="1"/>
    </row>
    <row r="56" spans="1:22" x14ac:dyDescent="0.2">
      <c r="A56" s="4"/>
      <c r="B56" s="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V56" s="1"/>
    </row>
    <row r="57" spans="1:22" x14ac:dyDescent="0.2">
      <c r="A57" s="4"/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V57" s="1"/>
    </row>
    <row r="58" spans="1:22" x14ac:dyDescent="0.2">
      <c r="A58" s="4"/>
      <c r="B58" s="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V58" s="1"/>
    </row>
    <row r="59" spans="1:22" x14ac:dyDescent="0.2">
      <c r="A59" s="4"/>
      <c r="B59" s="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V59" s="1"/>
    </row>
    <row r="60" spans="1:22" x14ac:dyDescent="0.2">
      <c r="A60" s="4"/>
      <c r="B60" s="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V60" s="1"/>
    </row>
    <row r="61" spans="1:22" x14ac:dyDescent="0.2">
      <c r="A61" s="4"/>
      <c r="B61" s="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V61" s="1"/>
    </row>
    <row r="62" spans="1:22" x14ac:dyDescent="0.2">
      <c r="A62" s="4"/>
      <c r="B62" s="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V62" s="1"/>
    </row>
    <row r="63" spans="1:22" x14ac:dyDescent="0.2">
      <c r="A63" s="4"/>
      <c r="B63" s="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V63" s="1"/>
    </row>
    <row r="64" spans="1:22" x14ac:dyDescent="0.2">
      <c r="A64" s="4"/>
      <c r="B64" s="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V64" s="1"/>
    </row>
    <row r="65" spans="1:22" x14ac:dyDescent="0.2">
      <c r="A65" s="4"/>
      <c r="B65" s="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V65" s="1"/>
    </row>
    <row r="66" spans="1:22" x14ac:dyDescent="0.2">
      <c r="A66" s="4"/>
      <c r="B66" s="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V66" s="1"/>
    </row>
    <row r="67" spans="1:22" x14ac:dyDescent="0.2">
      <c r="A67" s="4"/>
      <c r="B67" s="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V67" s="1"/>
    </row>
    <row r="68" spans="1:22" x14ac:dyDescent="0.2">
      <c r="A68" s="4"/>
      <c r="B68" s="5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V68" s="1"/>
    </row>
    <row r="69" spans="1:22" x14ac:dyDescent="0.2">
      <c r="A69" s="4"/>
      <c r="B69" s="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V69" s="1"/>
    </row>
    <row r="70" spans="1:22" x14ac:dyDescent="0.2">
      <c r="A70" s="4"/>
      <c r="B70" s="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V70" s="1"/>
    </row>
    <row r="71" spans="1:22" x14ac:dyDescent="0.2">
      <c r="A71" s="4"/>
      <c r="B71" s="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V71" s="1"/>
    </row>
    <row r="72" spans="1:22" x14ac:dyDescent="0.2">
      <c r="A72" s="4"/>
      <c r="B72" s="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V72" s="1"/>
    </row>
    <row r="73" spans="1:22" x14ac:dyDescent="0.2">
      <c r="A73" s="4"/>
      <c r="B73" s="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V73" s="1"/>
    </row>
    <row r="74" spans="1:22" x14ac:dyDescent="0.2">
      <c r="A74" s="4"/>
      <c r="B74" s="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V74" s="1"/>
    </row>
    <row r="75" spans="1:22" x14ac:dyDescent="0.2">
      <c r="A75" s="4"/>
      <c r="B75" s="5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V75" s="1"/>
    </row>
    <row r="76" spans="1:22" x14ac:dyDescent="0.2">
      <c r="A76" s="4"/>
      <c r="B76" s="5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V76" s="1"/>
    </row>
    <row r="77" spans="1:22" x14ac:dyDescent="0.2">
      <c r="A77" s="4"/>
      <c r="B77" s="5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V77" s="1"/>
    </row>
    <row r="78" spans="1:22" x14ac:dyDescent="0.2">
      <c r="A78" s="4"/>
      <c r="B78" s="5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V78" s="1"/>
    </row>
    <row r="79" spans="1:22" x14ac:dyDescent="0.2">
      <c r="A79" s="4"/>
      <c r="B79" s="5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V79" s="1"/>
    </row>
    <row r="80" spans="1:22" x14ac:dyDescent="0.2">
      <c r="A80" s="4"/>
      <c r="B80" s="5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V80" s="1"/>
    </row>
    <row r="81" spans="1:22" x14ac:dyDescent="0.2">
      <c r="A81" s="4"/>
      <c r="B81" s="5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V81" s="1"/>
    </row>
    <row r="82" spans="1:22" x14ac:dyDescent="0.2">
      <c r="A82" s="4"/>
      <c r="B82" s="5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V82" s="1"/>
    </row>
    <row r="83" spans="1:22" x14ac:dyDescent="0.2">
      <c r="A83" s="4"/>
      <c r="B83" s="5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V83" s="1"/>
    </row>
    <row r="84" spans="1:22" x14ac:dyDescent="0.2">
      <c r="A84" s="4"/>
      <c r="B84" s="5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V84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:A84">
    <cfRule type="expression" dxfId="153" priority="2">
      <formula>AND(LEN(#REF!)&gt;0,MOD(#REF!,2)=0)</formula>
    </cfRule>
  </conditionalFormatting>
  <conditionalFormatting sqref="B8:B84">
    <cfRule type="expression" dxfId="152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464D8-E7D0-4AC6-A0F1-447890D74A0B}">
  <sheetPr codeName="Sheet35"/>
  <dimension ref="A1:CB83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40</v>
      </c>
      <c r="B8" s="5">
        <v>1.63016298717903E-3</v>
      </c>
      <c r="C8" s="1">
        <f t="shared" ref="C8:R8" si="5">+C$6*$B8</f>
        <v>946.32312002645949</v>
      </c>
      <c r="D8" s="1">
        <f t="shared" si="5"/>
        <v>1074.5767818676193</v>
      </c>
      <c r="E8" s="1">
        <f t="shared" si="5"/>
        <v>1060.2649551682766</v>
      </c>
      <c r="F8" s="1">
        <f t="shared" si="5"/>
        <v>1094.199164532617</v>
      </c>
      <c r="G8" s="1">
        <f t="shared" si="5"/>
        <v>1094.1991645221224</v>
      </c>
      <c r="H8" s="1">
        <f t="shared" si="5"/>
        <v>1094.1991645116275</v>
      </c>
      <c r="I8" s="1">
        <f t="shared" si="5"/>
        <v>1094.1991645116275</v>
      </c>
      <c r="J8" s="1">
        <f t="shared" si="5"/>
        <v>1286.9100488772913</v>
      </c>
      <c r="K8" s="1">
        <f t="shared" si="5"/>
        <v>1286.9100488772913</v>
      </c>
      <c r="L8" s="1">
        <f t="shared" si="5"/>
        <v>1286.9100488772913</v>
      </c>
      <c r="M8" s="1">
        <f t="shared" si="5"/>
        <v>1081.7777728353985</v>
      </c>
      <c r="N8" s="1">
        <f t="shared" si="5"/>
        <v>1081.7777728353985</v>
      </c>
      <c r="O8" s="1">
        <f t="shared" si="5"/>
        <v>1081.7777728353985</v>
      </c>
      <c r="P8" s="1">
        <f t="shared" si="5"/>
        <v>1081.7777728353985</v>
      </c>
      <c r="Q8" s="1">
        <f t="shared" si="5"/>
        <v>1081.7777728353985</v>
      </c>
      <c r="R8" s="1">
        <f t="shared" si="5"/>
        <v>1081.7777728353985</v>
      </c>
      <c r="S8" s="1">
        <f t="shared" ref="S8:T8" si="6">+S$6*$B8</f>
        <v>1081.7777728353985</v>
      </c>
      <c r="T8" s="1">
        <f t="shared" si="6"/>
        <v>1081.7777728353985</v>
      </c>
      <c r="V8" s="1">
        <f t="shared" ref="V8" si="7">SUM(C8:T8)</f>
        <v>19972.913844455405</v>
      </c>
    </row>
    <row r="9" spans="1:80" x14ac:dyDescent="0.2">
      <c r="A9" s="4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V9" s="1"/>
    </row>
    <row r="10" spans="1:80" x14ac:dyDescent="0.2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V10" s="1"/>
    </row>
    <row r="11" spans="1:80" x14ac:dyDescent="0.2">
      <c r="A11" s="4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V11" s="1"/>
    </row>
    <row r="12" spans="1:80" x14ac:dyDescent="0.2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V12" s="1"/>
    </row>
    <row r="13" spans="1:80" x14ac:dyDescent="0.2">
      <c r="A13" s="4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V13" s="1"/>
    </row>
    <row r="14" spans="1:80" x14ac:dyDescent="0.2">
      <c r="A14" s="4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V14" s="1"/>
    </row>
    <row r="15" spans="1:80" x14ac:dyDescent="0.2">
      <c r="A15" s="4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V15" s="1"/>
    </row>
    <row r="16" spans="1:80" x14ac:dyDescent="0.2">
      <c r="A16" s="4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V16" s="1"/>
    </row>
    <row r="17" spans="1:22" x14ac:dyDescent="0.2">
      <c r="A17" s="4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V17" s="1"/>
    </row>
    <row r="18" spans="1:22" x14ac:dyDescent="0.2">
      <c r="A18" s="4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V18" s="1"/>
    </row>
    <row r="19" spans="1:22" x14ac:dyDescent="0.2">
      <c r="A19" s="4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V19" s="1"/>
    </row>
    <row r="20" spans="1:22" x14ac:dyDescent="0.2">
      <c r="A20" s="4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V20" s="1"/>
    </row>
    <row r="21" spans="1:22" x14ac:dyDescent="0.2">
      <c r="A21" s="4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V21" s="1"/>
    </row>
    <row r="22" spans="1:22" x14ac:dyDescent="0.2">
      <c r="A22" s="4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V22" s="1"/>
    </row>
    <row r="23" spans="1:22" x14ac:dyDescent="0.2">
      <c r="A23" s="4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1"/>
    </row>
    <row r="24" spans="1:22" x14ac:dyDescent="0.2">
      <c r="A24" s="4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V24" s="1"/>
    </row>
    <row r="25" spans="1:22" x14ac:dyDescent="0.2">
      <c r="A25" s="4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V25" s="1"/>
    </row>
    <row r="26" spans="1:22" x14ac:dyDescent="0.2">
      <c r="A26" s="4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V26" s="1"/>
    </row>
    <row r="27" spans="1:22" x14ac:dyDescent="0.2">
      <c r="A27" s="4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V27" s="1"/>
    </row>
    <row r="28" spans="1:22" x14ac:dyDescent="0.2">
      <c r="A28" s="4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V28" s="1"/>
    </row>
    <row r="29" spans="1:22" x14ac:dyDescent="0.2">
      <c r="A29" s="4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V29" s="1"/>
    </row>
    <row r="30" spans="1:22" x14ac:dyDescent="0.2">
      <c r="A30" s="4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V30" s="1"/>
    </row>
    <row r="31" spans="1:22" x14ac:dyDescent="0.2">
      <c r="A31" s="4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V31" s="1"/>
    </row>
    <row r="32" spans="1:22" x14ac:dyDescent="0.2">
      <c r="A32" s="4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V32" s="1"/>
    </row>
    <row r="33" spans="1:22" x14ac:dyDescent="0.2">
      <c r="A33" s="4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V33" s="1"/>
    </row>
    <row r="34" spans="1:22" x14ac:dyDescent="0.2">
      <c r="A34" s="4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V34" s="1"/>
    </row>
    <row r="35" spans="1:22" x14ac:dyDescent="0.2">
      <c r="A35" s="4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V35" s="1"/>
    </row>
    <row r="36" spans="1:22" x14ac:dyDescent="0.2">
      <c r="A36" s="4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V36" s="1"/>
    </row>
    <row r="37" spans="1:22" x14ac:dyDescent="0.2">
      <c r="A37" s="4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V37" s="1"/>
    </row>
    <row r="38" spans="1:22" x14ac:dyDescent="0.2">
      <c r="A38" s="4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V38" s="1"/>
    </row>
    <row r="39" spans="1:22" x14ac:dyDescent="0.2">
      <c r="A39" s="4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V39" s="1"/>
    </row>
    <row r="40" spans="1:22" x14ac:dyDescent="0.2">
      <c r="A40" s="4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V40" s="1"/>
    </row>
    <row r="41" spans="1:22" x14ac:dyDescent="0.2">
      <c r="A41" s="4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V41" s="1"/>
    </row>
    <row r="42" spans="1:22" x14ac:dyDescent="0.2">
      <c r="A42" s="4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V42" s="1"/>
    </row>
    <row r="43" spans="1:22" x14ac:dyDescent="0.2">
      <c r="A43" s="4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V43" s="1"/>
    </row>
    <row r="44" spans="1:22" x14ac:dyDescent="0.2">
      <c r="A44" s="4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V44" s="1"/>
    </row>
    <row r="45" spans="1:22" x14ac:dyDescent="0.2">
      <c r="A45" s="4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V45" s="1"/>
    </row>
    <row r="46" spans="1:22" x14ac:dyDescent="0.2">
      <c r="A46" s="4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V46" s="1"/>
    </row>
    <row r="47" spans="1:22" x14ac:dyDescent="0.2">
      <c r="A47" s="4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V47" s="1"/>
    </row>
    <row r="48" spans="1:22" x14ac:dyDescent="0.2">
      <c r="A48" s="4"/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V48" s="1"/>
    </row>
    <row r="49" spans="1:22" x14ac:dyDescent="0.2">
      <c r="A49" s="4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V49" s="1"/>
    </row>
    <row r="50" spans="1:22" x14ac:dyDescent="0.2">
      <c r="A50" s="4"/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V50" s="1"/>
    </row>
    <row r="51" spans="1:22" x14ac:dyDescent="0.2">
      <c r="A51" s="4"/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V51" s="1"/>
    </row>
    <row r="52" spans="1:22" x14ac:dyDescent="0.2">
      <c r="A52" s="4"/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V52" s="1"/>
    </row>
    <row r="53" spans="1:22" x14ac:dyDescent="0.2">
      <c r="A53" s="4"/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V53" s="1"/>
    </row>
    <row r="54" spans="1:22" x14ac:dyDescent="0.2">
      <c r="A54" s="4"/>
      <c r="B54" s="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V54" s="1"/>
    </row>
    <row r="55" spans="1:22" x14ac:dyDescent="0.2">
      <c r="A55" s="4"/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V55" s="1"/>
    </row>
    <row r="56" spans="1:22" x14ac:dyDescent="0.2">
      <c r="A56" s="4"/>
      <c r="B56" s="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V56" s="1"/>
    </row>
    <row r="57" spans="1:22" x14ac:dyDescent="0.2">
      <c r="A57" s="4"/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V57" s="1"/>
    </row>
    <row r="58" spans="1:22" x14ac:dyDescent="0.2">
      <c r="A58" s="4"/>
      <c r="B58" s="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V58" s="1"/>
    </row>
    <row r="59" spans="1:22" x14ac:dyDescent="0.2">
      <c r="A59" s="4"/>
      <c r="B59" s="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V59" s="1"/>
    </row>
    <row r="60" spans="1:22" x14ac:dyDescent="0.2">
      <c r="A60" s="4"/>
      <c r="B60" s="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V60" s="1"/>
    </row>
    <row r="61" spans="1:22" x14ac:dyDescent="0.2">
      <c r="A61" s="4"/>
      <c r="B61" s="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V61" s="1"/>
    </row>
    <row r="62" spans="1:22" x14ac:dyDescent="0.2">
      <c r="A62" s="4"/>
      <c r="B62" s="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V62" s="1"/>
    </row>
    <row r="63" spans="1:22" x14ac:dyDescent="0.2">
      <c r="A63" s="4"/>
      <c r="B63" s="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V63" s="1"/>
    </row>
    <row r="64" spans="1:22" x14ac:dyDescent="0.2">
      <c r="A64" s="4"/>
      <c r="B64" s="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V64" s="1"/>
    </row>
    <row r="65" spans="1:22" x14ac:dyDescent="0.2">
      <c r="A65" s="4"/>
      <c r="B65" s="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V65" s="1"/>
    </row>
    <row r="66" spans="1:22" x14ac:dyDescent="0.2">
      <c r="A66" s="4"/>
      <c r="B66" s="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V66" s="1"/>
    </row>
    <row r="67" spans="1:22" x14ac:dyDescent="0.2">
      <c r="A67" s="4"/>
      <c r="B67" s="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V67" s="1"/>
    </row>
    <row r="68" spans="1:22" x14ac:dyDescent="0.2">
      <c r="A68" s="4"/>
      <c r="B68" s="5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V68" s="1"/>
    </row>
    <row r="69" spans="1:22" x14ac:dyDescent="0.2">
      <c r="A69" s="4"/>
      <c r="B69" s="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V69" s="1"/>
    </row>
    <row r="70" spans="1:22" x14ac:dyDescent="0.2">
      <c r="A70" s="4"/>
      <c r="B70" s="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V70" s="1"/>
    </row>
    <row r="71" spans="1:22" x14ac:dyDescent="0.2">
      <c r="A71" s="4"/>
      <c r="B71" s="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V71" s="1"/>
    </row>
    <row r="72" spans="1:22" x14ac:dyDescent="0.2">
      <c r="A72" s="4"/>
      <c r="B72" s="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V72" s="1"/>
    </row>
    <row r="73" spans="1:22" x14ac:dyDescent="0.2">
      <c r="A73" s="4"/>
      <c r="B73" s="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V73" s="1"/>
    </row>
    <row r="74" spans="1:22" x14ac:dyDescent="0.2">
      <c r="A74" s="4"/>
      <c r="B74" s="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V74" s="1"/>
    </row>
    <row r="75" spans="1:22" x14ac:dyDescent="0.2">
      <c r="A75" s="4"/>
      <c r="B75" s="5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V75" s="1"/>
    </row>
    <row r="76" spans="1:22" x14ac:dyDescent="0.2">
      <c r="A76" s="4"/>
      <c r="B76" s="5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V76" s="1"/>
    </row>
    <row r="77" spans="1:22" x14ac:dyDescent="0.2">
      <c r="A77" s="4"/>
      <c r="B77" s="5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V77" s="1"/>
    </row>
    <row r="78" spans="1:22" x14ac:dyDescent="0.2">
      <c r="A78" s="4"/>
      <c r="B78" s="5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V78" s="1"/>
    </row>
    <row r="79" spans="1:22" x14ac:dyDescent="0.2">
      <c r="A79" s="4"/>
      <c r="B79" s="5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V79" s="1"/>
    </row>
    <row r="80" spans="1:22" x14ac:dyDescent="0.2">
      <c r="A80" s="4"/>
      <c r="B80" s="5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V80" s="1"/>
    </row>
    <row r="81" spans="1:22" x14ac:dyDescent="0.2">
      <c r="A81" s="4"/>
      <c r="B81" s="5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V81" s="1"/>
    </row>
    <row r="82" spans="1:22" x14ac:dyDescent="0.2">
      <c r="A82" s="4"/>
      <c r="B82" s="5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V82" s="1"/>
    </row>
    <row r="83" spans="1:22" x14ac:dyDescent="0.2">
      <c r="A83" s="4"/>
      <c r="B83" s="5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V83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:A83">
    <cfRule type="expression" dxfId="151" priority="2">
      <formula>AND(LEN(#REF!)&gt;0,MOD(#REF!,2)=0)</formula>
    </cfRule>
  </conditionalFormatting>
  <conditionalFormatting sqref="B8:B83">
    <cfRule type="expression" dxfId="150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F3EAE-ECA1-4756-AC5C-123A53F8D397}">
  <sheetPr codeName="Sheet36"/>
  <dimension ref="A1:CB82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41</v>
      </c>
      <c r="B8" s="5">
        <v>1.47694639318363E-3</v>
      </c>
      <c r="C8" s="1">
        <f t="shared" ref="C8:Q8" si="5">+C$6*$B8</f>
        <v>857.37961780619298</v>
      </c>
      <c r="D8" s="1">
        <f t="shared" si="5"/>
        <v>973.57890877199316</v>
      </c>
      <c r="E8" s="1">
        <f t="shared" si="5"/>
        <v>960.61222937262698</v>
      </c>
      <c r="F8" s="1">
        <f t="shared" si="5"/>
        <v>991.35701288223856</v>
      </c>
      <c r="G8" s="1">
        <f t="shared" si="5"/>
        <v>991.35701287273014</v>
      </c>
      <c r="H8" s="1">
        <f t="shared" si="5"/>
        <v>991.35701286322171</v>
      </c>
      <c r="I8" s="1">
        <f t="shared" si="5"/>
        <v>991.35701286322171</v>
      </c>
      <c r="J8" s="1">
        <f t="shared" si="5"/>
        <v>1165.9552879005118</v>
      </c>
      <c r="K8" s="1">
        <f t="shared" si="5"/>
        <v>1165.9552879005118</v>
      </c>
      <c r="L8" s="1">
        <f t="shared" si="5"/>
        <v>1165.9552879005118</v>
      </c>
      <c r="M8" s="1">
        <f t="shared" si="5"/>
        <v>980.1030893115194</v>
      </c>
      <c r="N8" s="1">
        <f t="shared" si="5"/>
        <v>980.1030893115194</v>
      </c>
      <c r="O8" s="1">
        <f t="shared" si="5"/>
        <v>980.1030893115194</v>
      </c>
      <c r="P8" s="1">
        <f t="shared" si="5"/>
        <v>980.1030893115194</v>
      </c>
      <c r="Q8" s="1">
        <f t="shared" si="5"/>
        <v>980.1030893115194</v>
      </c>
      <c r="R8" s="1">
        <f t="shared" ref="R8:T8" si="6">+R$6*$B8</f>
        <v>980.1030893115194</v>
      </c>
      <c r="S8" s="1">
        <f t="shared" si="6"/>
        <v>980.1030893115194</v>
      </c>
      <c r="T8" s="1">
        <f t="shared" si="6"/>
        <v>980.1030893115194</v>
      </c>
      <c r="V8" s="1">
        <f t="shared" ref="V8" si="7">SUM(C8:T8)</f>
        <v>18095.689385625923</v>
      </c>
    </row>
    <row r="9" spans="1:80" x14ac:dyDescent="0.2">
      <c r="A9" s="4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V9" s="1"/>
    </row>
    <row r="10" spans="1:80" x14ac:dyDescent="0.2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V10" s="1"/>
    </row>
    <row r="11" spans="1:80" x14ac:dyDescent="0.2">
      <c r="A11" s="4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V11" s="1"/>
    </row>
    <row r="12" spans="1:80" x14ac:dyDescent="0.2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V12" s="1"/>
    </row>
    <row r="13" spans="1:80" x14ac:dyDescent="0.2">
      <c r="A13" s="4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V13" s="1"/>
    </row>
    <row r="14" spans="1:80" x14ac:dyDescent="0.2">
      <c r="A14" s="4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V14" s="1"/>
    </row>
    <row r="15" spans="1:80" x14ac:dyDescent="0.2">
      <c r="A15" s="4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V15" s="1"/>
    </row>
    <row r="16" spans="1:80" x14ac:dyDescent="0.2">
      <c r="A16" s="4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V16" s="1"/>
    </row>
    <row r="17" spans="1:22" x14ac:dyDescent="0.2">
      <c r="A17" s="4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V17" s="1"/>
    </row>
    <row r="18" spans="1:22" x14ac:dyDescent="0.2">
      <c r="A18" s="4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V18" s="1"/>
    </row>
    <row r="19" spans="1:22" x14ac:dyDescent="0.2">
      <c r="A19" s="4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V19" s="1"/>
    </row>
    <row r="20" spans="1:22" x14ac:dyDescent="0.2">
      <c r="A20" s="4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V20" s="1"/>
    </row>
    <row r="21" spans="1:22" x14ac:dyDescent="0.2">
      <c r="A21" s="4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V21" s="1"/>
    </row>
    <row r="22" spans="1:22" x14ac:dyDescent="0.2">
      <c r="A22" s="4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V22" s="1"/>
    </row>
    <row r="23" spans="1:22" x14ac:dyDescent="0.2">
      <c r="A23" s="4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1"/>
    </row>
    <row r="24" spans="1:22" x14ac:dyDescent="0.2">
      <c r="A24" s="4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V24" s="1"/>
    </row>
    <row r="25" spans="1:22" x14ac:dyDescent="0.2">
      <c r="A25" s="4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V25" s="1"/>
    </row>
    <row r="26" spans="1:22" x14ac:dyDescent="0.2">
      <c r="A26" s="4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V26" s="1"/>
    </row>
    <row r="27" spans="1:22" x14ac:dyDescent="0.2">
      <c r="A27" s="4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V27" s="1"/>
    </row>
    <row r="28" spans="1:22" x14ac:dyDescent="0.2">
      <c r="A28" s="4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V28" s="1"/>
    </row>
    <row r="29" spans="1:22" x14ac:dyDescent="0.2">
      <c r="A29" s="4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V29" s="1"/>
    </row>
    <row r="30" spans="1:22" x14ac:dyDescent="0.2">
      <c r="A30" s="4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V30" s="1"/>
    </row>
    <row r="31" spans="1:22" x14ac:dyDescent="0.2">
      <c r="A31" s="4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V31" s="1"/>
    </row>
    <row r="32" spans="1:22" x14ac:dyDescent="0.2">
      <c r="A32" s="4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V32" s="1"/>
    </row>
    <row r="33" spans="1:22" x14ac:dyDescent="0.2">
      <c r="A33" s="4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V33" s="1"/>
    </row>
    <row r="34" spans="1:22" x14ac:dyDescent="0.2">
      <c r="A34" s="4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V34" s="1"/>
    </row>
    <row r="35" spans="1:22" x14ac:dyDescent="0.2">
      <c r="A35" s="4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V35" s="1"/>
    </row>
    <row r="36" spans="1:22" x14ac:dyDescent="0.2">
      <c r="A36" s="4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V36" s="1"/>
    </row>
    <row r="37" spans="1:22" x14ac:dyDescent="0.2">
      <c r="A37" s="4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V37" s="1"/>
    </row>
    <row r="38" spans="1:22" x14ac:dyDescent="0.2">
      <c r="A38" s="4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V38" s="1"/>
    </row>
    <row r="39" spans="1:22" x14ac:dyDescent="0.2">
      <c r="A39" s="4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V39" s="1"/>
    </row>
    <row r="40" spans="1:22" x14ac:dyDescent="0.2">
      <c r="A40" s="4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V40" s="1"/>
    </row>
    <row r="41" spans="1:22" x14ac:dyDescent="0.2">
      <c r="A41" s="4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V41" s="1"/>
    </row>
    <row r="42" spans="1:22" x14ac:dyDescent="0.2">
      <c r="A42" s="4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V42" s="1"/>
    </row>
    <row r="43" spans="1:22" x14ac:dyDescent="0.2">
      <c r="A43" s="4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V43" s="1"/>
    </row>
    <row r="44" spans="1:22" x14ac:dyDescent="0.2">
      <c r="A44" s="4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V44" s="1"/>
    </row>
    <row r="45" spans="1:22" x14ac:dyDescent="0.2">
      <c r="A45" s="4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V45" s="1"/>
    </row>
    <row r="46" spans="1:22" x14ac:dyDescent="0.2">
      <c r="A46" s="4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V46" s="1"/>
    </row>
    <row r="47" spans="1:22" x14ac:dyDescent="0.2">
      <c r="A47" s="4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V47" s="1"/>
    </row>
    <row r="48" spans="1:22" x14ac:dyDescent="0.2">
      <c r="A48" s="4"/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V48" s="1"/>
    </row>
    <row r="49" spans="1:22" x14ac:dyDescent="0.2">
      <c r="A49" s="4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V49" s="1"/>
    </row>
    <row r="50" spans="1:22" x14ac:dyDescent="0.2">
      <c r="A50" s="4"/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V50" s="1"/>
    </row>
    <row r="51" spans="1:22" x14ac:dyDescent="0.2">
      <c r="A51" s="4"/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V51" s="1"/>
    </row>
    <row r="52" spans="1:22" x14ac:dyDescent="0.2">
      <c r="A52" s="4"/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V52" s="1"/>
    </row>
    <row r="53" spans="1:22" x14ac:dyDescent="0.2">
      <c r="A53" s="4"/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V53" s="1"/>
    </row>
    <row r="54" spans="1:22" x14ac:dyDescent="0.2">
      <c r="A54" s="4"/>
      <c r="B54" s="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V54" s="1"/>
    </row>
    <row r="55" spans="1:22" x14ac:dyDescent="0.2">
      <c r="A55" s="4"/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V55" s="1"/>
    </row>
    <row r="56" spans="1:22" x14ac:dyDescent="0.2">
      <c r="A56" s="4"/>
      <c r="B56" s="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V56" s="1"/>
    </row>
    <row r="57" spans="1:22" x14ac:dyDescent="0.2">
      <c r="A57" s="4"/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V57" s="1"/>
    </row>
    <row r="58" spans="1:22" x14ac:dyDescent="0.2">
      <c r="A58" s="4"/>
      <c r="B58" s="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V58" s="1"/>
    </row>
    <row r="59" spans="1:22" x14ac:dyDescent="0.2">
      <c r="A59" s="4"/>
      <c r="B59" s="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V59" s="1"/>
    </row>
    <row r="60" spans="1:22" x14ac:dyDescent="0.2">
      <c r="A60" s="4"/>
      <c r="B60" s="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V60" s="1"/>
    </row>
    <row r="61" spans="1:22" x14ac:dyDescent="0.2">
      <c r="A61" s="4"/>
      <c r="B61" s="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V61" s="1"/>
    </row>
    <row r="62" spans="1:22" x14ac:dyDescent="0.2">
      <c r="A62" s="4"/>
      <c r="B62" s="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V62" s="1"/>
    </row>
    <row r="63" spans="1:22" x14ac:dyDescent="0.2">
      <c r="A63" s="4"/>
      <c r="B63" s="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V63" s="1"/>
    </row>
    <row r="64" spans="1:22" x14ac:dyDescent="0.2">
      <c r="A64" s="4"/>
      <c r="B64" s="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V64" s="1"/>
    </row>
    <row r="65" spans="1:22" x14ac:dyDescent="0.2">
      <c r="A65" s="4"/>
      <c r="B65" s="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V65" s="1"/>
    </row>
    <row r="66" spans="1:22" x14ac:dyDescent="0.2">
      <c r="A66" s="4"/>
      <c r="B66" s="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V66" s="1"/>
    </row>
    <row r="67" spans="1:22" x14ac:dyDescent="0.2">
      <c r="A67" s="4"/>
      <c r="B67" s="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V67" s="1"/>
    </row>
    <row r="68" spans="1:22" x14ac:dyDescent="0.2">
      <c r="A68" s="4"/>
      <c r="B68" s="5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V68" s="1"/>
    </row>
    <row r="69" spans="1:22" x14ac:dyDescent="0.2">
      <c r="A69" s="4"/>
      <c r="B69" s="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V69" s="1"/>
    </row>
    <row r="70" spans="1:22" x14ac:dyDescent="0.2">
      <c r="A70" s="4"/>
      <c r="B70" s="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V70" s="1"/>
    </row>
    <row r="71" spans="1:22" x14ac:dyDescent="0.2">
      <c r="A71" s="4"/>
      <c r="B71" s="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V71" s="1"/>
    </row>
    <row r="72" spans="1:22" x14ac:dyDescent="0.2">
      <c r="A72" s="4"/>
      <c r="B72" s="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V72" s="1"/>
    </row>
    <row r="73" spans="1:22" x14ac:dyDescent="0.2">
      <c r="A73" s="4"/>
      <c r="B73" s="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V73" s="1"/>
    </row>
    <row r="74" spans="1:22" x14ac:dyDescent="0.2">
      <c r="A74" s="4"/>
      <c r="B74" s="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V74" s="1"/>
    </row>
    <row r="75" spans="1:22" x14ac:dyDescent="0.2">
      <c r="A75" s="4"/>
      <c r="B75" s="5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V75" s="1"/>
    </row>
    <row r="76" spans="1:22" x14ac:dyDescent="0.2">
      <c r="A76" s="4"/>
      <c r="B76" s="5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V76" s="1"/>
    </row>
    <row r="77" spans="1:22" x14ac:dyDescent="0.2">
      <c r="A77" s="4"/>
      <c r="B77" s="5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V77" s="1"/>
    </row>
    <row r="78" spans="1:22" x14ac:dyDescent="0.2">
      <c r="A78" s="4"/>
      <c r="B78" s="5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V78" s="1"/>
    </row>
    <row r="79" spans="1:22" x14ac:dyDescent="0.2">
      <c r="A79" s="4"/>
      <c r="B79" s="5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V79" s="1"/>
    </row>
    <row r="80" spans="1:22" x14ac:dyDescent="0.2">
      <c r="A80" s="4"/>
      <c r="B80" s="5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V80" s="1"/>
    </row>
    <row r="81" spans="1:22" x14ac:dyDescent="0.2">
      <c r="A81" s="4"/>
      <c r="B81" s="5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V81" s="1"/>
    </row>
    <row r="82" spans="1:22" x14ac:dyDescent="0.2">
      <c r="A82" s="4"/>
      <c r="B82" s="5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V82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:A82">
    <cfRule type="expression" dxfId="149" priority="2">
      <formula>AND(LEN(#REF!)&gt;0,MOD(#REF!,2)=0)</formula>
    </cfRule>
  </conditionalFormatting>
  <conditionalFormatting sqref="B8:B82">
    <cfRule type="expression" dxfId="148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3FD19-F9A7-4309-8721-C83EB20542FF}">
  <sheetPr codeName="Sheet37"/>
  <dimension ref="A1:CB81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42</v>
      </c>
      <c r="B8" s="5">
        <v>7.3264926001836398E-4</v>
      </c>
      <c r="C8" s="1">
        <f t="shared" ref="C8:R8" si="5">+C$6*$B8</f>
        <v>425.30896547064827</v>
      </c>
      <c r="D8" s="1">
        <f t="shared" si="5"/>
        <v>482.95041063999054</v>
      </c>
      <c r="E8" s="1">
        <f t="shared" si="5"/>
        <v>476.5182015153498</v>
      </c>
      <c r="F8" s="1">
        <f t="shared" si="5"/>
        <v>491.76935957477514</v>
      </c>
      <c r="G8" s="1">
        <f t="shared" si="5"/>
        <v>491.76935957005844</v>
      </c>
      <c r="H8" s="1">
        <f t="shared" si="5"/>
        <v>491.76935956534174</v>
      </c>
      <c r="I8" s="1">
        <f t="shared" si="5"/>
        <v>491.76935956534174</v>
      </c>
      <c r="J8" s="1">
        <f t="shared" si="5"/>
        <v>578.38001625330526</v>
      </c>
      <c r="K8" s="1">
        <f t="shared" si="5"/>
        <v>578.38001625330526</v>
      </c>
      <c r="L8" s="1">
        <f t="shared" si="5"/>
        <v>578.38001625330526</v>
      </c>
      <c r="M8" s="1">
        <f t="shared" si="5"/>
        <v>486.18677457748373</v>
      </c>
      <c r="N8" s="1">
        <f t="shared" si="5"/>
        <v>486.18677457748373</v>
      </c>
      <c r="O8" s="1">
        <f t="shared" si="5"/>
        <v>486.18677457748373</v>
      </c>
      <c r="P8" s="1">
        <f t="shared" si="5"/>
        <v>486.18677457748373</v>
      </c>
      <c r="Q8" s="1">
        <f t="shared" si="5"/>
        <v>486.18677457748373</v>
      </c>
      <c r="R8" s="1">
        <f t="shared" si="5"/>
        <v>486.18677457748373</v>
      </c>
      <c r="S8" s="1">
        <f t="shared" ref="S8:T8" si="6">+S$6*$B8</f>
        <v>486.18677457748373</v>
      </c>
      <c r="T8" s="1">
        <f t="shared" si="6"/>
        <v>486.18677457748373</v>
      </c>
      <c r="V8" s="1">
        <f t="shared" ref="V8" si="7">SUM(C8:T8)</f>
        <v>8976.4892612812891</v>
      </c>
    </row>
    <row r="9" spans="1:80" x14ac:dyDescent="0.2">
      <c r="A9" s="4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V9" s="1"/>
    </row>
    <row r="10" spans="1:80" x14ac:dyDescent="0.2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V10" s="1"/>
    </row>
    <row r="11" spans="1:80" x14ac:dyDescent="0.2">
      <c r="A11" s="4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V11" s="1"/>
    </row>
    <row r="12" spans="1:80" x14ac:dyDescent="0.2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V12" s="1"/>
    </row>
    <row r="13" spans="1:80" x14ac:dyDescent="0.2">
      <c r="A13" s="4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V13" s="1"/>
    </row>
    <row r="14" spans="1:80" x14ac:dyDescent="0.2">
      <c r="A14" s="4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V14" s="1"/>
    </row>
    <row r="15" spans="1:80" x14ac:dyDescent="0.2">
      <c r="A15" s="4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V15" s="1"/>
    </row>
    <row r="16" spans="1:80" x14ac:dyDescent="0.2">
      <c r="A16" s="4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V16" s="1"/>
    </row>
    <row r="17" spans="1:22" x14ac:dyDescent="0.2">
      <c r="A17" s="4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V17" s="1"/>
    </row>
    <row r="18" spans="1:22" x14ac:dyDescent="0.2">
      <c r="A18" s="4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V18" s="1"/>
    </row>
    <row r="19" spans="1:22" x14ac:dyDescent="0.2">
      <c r="A19" s="4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V19" s="1"/>
    </row>
    <row r="20" spans="1:22" x14ac:dyDescent="0.2">
      <c r="A20" s="4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V20" s="1"/>
    </row>
    <row r="21" spans="1:22" x14ac:dyDescent="0.2">
      <c r="A21" s="4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V21" s="1"/>
    </row>
    <row r="22" spans="1:22" x14ac:dyDescent="0.2">
      <c r="A22" s="4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V22" s="1"/>
    </row>
    <row r="23" spans="1:22" x14ac:dyDescent="0.2">
      <c r="A23" s="4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1"/>
    </row>
    <row r="24" spans="1:22" x14ac:dyDescent="0.2">
      <c r="A24" s="4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V24" s="1"/>
    </row>
    <row r="25" spans="1:22" x14ac:dyDescent="0.2">
      <c r="A25" s="4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V25" s="1"/>
    </row>
    <row r="26" spans="1:22" x14ac:dyDescent="0.2">
      <c r="A26" s="4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V26" s="1"/>
    </row>
    <row r="27" spans="1:22" x14ac:dyDescent="0.2">
      <c r="A27" s="4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V27" s="1"/>
    </row>
    <row r="28" spans="1:22" x14ac:dyDescent="0.2">
      <c r="A28" s="4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V28" s="1"/>
    </row>
    <row r="29" spans="1:22" x14ac:dyDescent="0.2">
      <c r="A29" s="4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V29" s="1"/>
    </row>
    <row r="30" spans="1:22" x14ac:dyDescent="0.2">
      <c r="A30" s="4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V30" s="1"/>
    </row>
    <row r="31" spans="1:22" x14ac:dyDescent="0.2">
      <c r="A31" s="4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V31" s="1"/>
    </row>
    <row r="32" spans="1:22" x14ac:dyDescent="0.2">
      <c r="A32" s="4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V32" s="1"/>
    </row>
    <row r="33" spans="1:22" x14ac:dyDescent="0.2">
      <c r="A33" s="4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V33" s="1"/>
    </row>
    <row r="34" spans="1:22" x14ac:dyDescent="0.2">
      <c r="A34" s="4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V34" s="1"/>
    </row>
    <row r="35" spans="1:22" x14ac:dyDescent="0.2">
      <c r="A35" s="4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V35" s="1"/>
    </row>
    <row r="36" spans="1:22" x14ac:dyDescent="0.2">
      <c r="A36" s="4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V36" s="1"/>
    </row>
    <row r="37" spans="1:22" x14ac:dyDescent="0.2">
      <c r="A37" s="4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V37" s="1"/>
    </row>
    <row r="38" spans="1:22" x14ac:dyDescent="0.2">
      <c r="A38" s="4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V38" s="1"/>
    </row>
    <row r="39" spans="1:22" x14ac:dyDescent="0.2">
      <c r="A39" s="4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V39" s="1"/>
    </row>
    <row r="40" spans="1:22" x14ac:dyDescent="0.2">
      <c r="A40" s="4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V40" s="1"/>
    </row>
    <row r="41" spans="1:22" x14ac:dyDescent="0.2">
      <c r="A41" s="4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V41" s="1"/>
    </row>
    <row r="42" spans="1:22" x14ac:dyDescent="0.2">
      <c r="A42" s="4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V42" s="1"/>
    </row>
    <row r="43" spans="1:22" x14ac:dyDescent="0.2">
      <c r="A43" s="4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V43" s="1"/>
    </row>
    <row r="44" spans="1:22" x14ac:dyDescent="0.2">
      <c r="A44" s="4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V44" s="1"/>
    </row>
    <row r="45" spans="1:22" x14ac:dyDescent="0.2">
      <c r="A45" s="4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V45" s="1"/>
    </row>
    <row r="46" spans="1:22" x14ac:dyDescent="0.2">
      <c r="A46" s="4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V46" s="1"/>
    </row>
    <row r="47" spans="1:22" x14ac:dyDescent="0.2">
      <c r="A47" s="4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V47" s="1"/>
    </row>
    <row r="48" spans="1:22" x14ac:dyDescent="0.2">
      <c r="A48" s="4"/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V48" s="1"/>
    </row>
    <row r="49" spans="1:22" x14ac:dyDescent="0.2">
      <c r="A49" s="4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V49" s="1"/>
    </row>
    <row r="50" spans="1:22" x14ac:dyDescent="0.2">
      <c r="A50" s="4"/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V50" s="1"/>
    </row>
    <row r="51" spans="1:22" x14ac:dyDescent="0.2">
      <c r="A51" s="4"/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V51" s="1"/>
    </row>
    <row r="52" spans="1:22" x14ac:dyDescent="0.2">
      <c r="A52" s="4"/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V52" s="1"/>
    </row>
    <row r="53" spans="1:22" x14ac:dyDescent="0.2">
      <c r="A53" s="4"/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V53" s="1"/>
    </row>
    <row r="54" spans="1:22" x14ac:dyDescent="0.2">
      <c r="A54" s="4"/>
      <c r="B54" s="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V54" s="1"/>
    </row>
    <row r="55" spans="1:22" x14ac:dyDescent="0.2">
      <c r="A55" s="4"/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V55" s="1"/>
    </row>
    <row r="56" spans="1:22" x14ac:dyDescent="0.2">
      <c r="A56" s="4"/>
      <c r="B56" s="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V56" s="1"/>
    </row>
    <row r="57" spans="1:22" x14ac:dyDescent="0.2">
      <c r="A57" s="4"/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V57" s="1"/>
    </row>
    <row r="58" spans="1:22" x14ac:dyDescent="0.2">
      <c r="A58" s="4"/>
      <c r="B58" s="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V58" s="1"/>
    </row>
    <row r="59" spans="1:22" x14ac:dyDescent="0.2">
      <c r="A59" s="4"/>
      <c r="B59" s="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V59" s="1"/>
    </row>
    <row r="60" spans="1:22" x14ac:dyDescent="0.2">
      <c r="A60" s="4"/>
      <c r="B60" s="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V60" s="1"/>
    </row>
    <row r="61" spans="1:22" x14ac:dyDescent="0.2">
      <c r="A61" s="4"/>
      <c r="B61" s="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V61" s="1"/>
    </row>
    <row r="62" spans="1:22" x14ac:dyDescent="0.2">
      <c r="A62" s="4"/>
      <c r="B62" s="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V62" s="1"/>
    </row>
    <row r="63" spans="1:22" x14ac:dyDescent="0.2">
      <c r="A63" s="4"/>
      <c r="B63" s="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V63" s="1"/>
    </row>
    <row r="64" spans="1:22" x14ac:dyDescent="0.2">
      <c r="A64" s="4"/>
      <c r="B64" s="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V64" s="1"/>
    </row>
    <row r="65" spans="1:22" x14ac:dyDescent="0.2">
      <c r="A65" s="4"/>
      <c r="B65" s="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V65" s="1"/>
    </row>
    <row r="66" spans="1:22" x14ac:dyDescent="0.2">
      <c r="A66" s="4"/>
      <c r="B66" s="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V66" s="1"/>
    </row>
    <row r="67" spans="1:22" x14ac:dyDescent="0.2">
      <c r="A67" s="4"/>
      <c r="B67" s="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V67" s="1"/>
    </row>
    <row r="68" spans="1:22" x14ac:dyDescent="0.2">
      <c r="A68" s="4"/>
      <c r="B68" s="5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V68" s="1"/>
    </row>
    <row r="69" spans="1:22" x14ac:dyDescent="0.2">
      <c r="A69" s="4"/>
      <c r="B69" s="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V69" s="1"/>
    </row>
    <row r="70" spans="1:22" x14ac:dyDescent="0.2">
      <c r="A70" s="4"/>
      <c r="B70" s="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V70" s="1"/>
    </row>
    <row r="71" spans="1:22" x14ac:dyDescent="0.2">
      <c r="A71" s="4"/>
      <c r="B71" s="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V71" s="1"/>
    </row>
    <row r="72" spans="1:22" x14ac:dyDescent="0.2">
      <c r="A72" s="4"/>
      <c r="B72" s="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V72" s="1"/>
    </row>
    <row r="73" spans="1:22" x14ac:dyDescent="0.2">
      <c r="A73" s="4"/>
      <c r="B73" s="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V73" s="1"/>
    </row>
    <row r="74" spans="1:22" x14ac:dyDescent="0.2">
      <c r="A74" s="4"/>
      <c r="B74" s="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V74" s="1"/>
    </row>
    <row r="75" spans="1:22" x14ac:dyDescent="0.2">
      <c r="A75" s="4"/>
      <c r="B75" s="5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V75" s="1"/>
    </row>
    <row r="76" spans="1:22" x14ac:dyDescent="0.2">
      <c r="A76" s="4"/>
      <c r="B76" s="5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V76" s="1"/>
    </row>
    <row r="77" spans="1:22" x14ac:dyDescent="0.2">
      <c r="A77" s="4"/>
      <c r="B77" s="5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V77" s="1"/>
    </row>
    <row r="78" spans="1:22" x14ac:dyDescent="0.2">
      <c r="A78" s="4"/>
      <c r="B78" s="5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V78" s="1"/>
    </row>
    <row r="79" spans="1:22" x14ac:dyDescent="0.2">
      <c r="A79" s="4"/>
      <c r="B79" s="5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V79" s="1"/>
    </row>
    <row r="80" spans="1:22" x14ac:dyDescent="0.2">
      <c r="A80" s="4"/>
      <c r="B80" s="5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V80" s="1"/>
    </row>
    <row r="81" spans="1:22" x14ac:dyDescent="0.2">
      <c r="A81" s="4"/>
      <c r="B81" s="5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V81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:A81">
    <cfRule type="expression" dxfId="147" priority="2">
      <formula>AND(LEN(#REF!)&gt;0,MOD(#REF!,2)=0)</formula>
    </cfRule>
  </conditionalFormatting>
  <conditionalFormatting sqref="B8:B81">
    <cfRule type="expression" dxfId="146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7C6E3-84F3-4091-B18D-6BA029F23C7C}">
  <sheetPr codeName="Sheet38"/>
  <dimension ref="A1:CB80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43</v>
      </c>
      <c r="B8" s="5">
        <v>2.3154265814407E-3</v>
      </c>
      <c r="C8" s="1">
        <f t="shared" ref="C8:R8" si="5">+C$6*$B8</f>
        <v>1344.1243139331095</v>
      </c>
      <c r="D8" s="1">
        <f t="shared" si="5"/>
        <v>1526.2913365742113</v>
      </c>
      <c r="E8" s="1">
        <f t="shared" si="5"/>
        <v>1505.9633177017085</v>
      </c>
      <c r="F8" s="1">
        <f t="shared" si="5"/>
        <v>1554.1622836948793</v>
      </c>
      <c r="G8" s="1">
        <f t="shared" si="5"/>
        <v>1554.1622836799729</v>
      </c>
      <c r="H8" s="1">
        <f t="shared" si="5"/>
        <v>1554.1622836650665</v>
      </c>
      <c r="I8" s="1">
        <f t="shared" si="5"/>
        <v>1554.1622836650665</v>
      </c>
      <c r="J8" s="1">
        <f t="shared" si="5"/>
        <v>1827.8820943236058</v>
      </c>
      <c r="K8" s="1">
        <f t="shared" si="5"/>
        <v>1827.8820943236058</v>
      </c>
      <c r="L8" s="1">
        <f t="shared" si="5"/>
        <v>1827.8820943236058</v>
      </c>
      <c r="M8" s="1">
        <f t="shared" si="5"/>
        <v>1536.5193726851055</v>
      </c>
      <c r="N8" s="1">
        <f t="shared" si="5"/>
        <v>1536.5193726851055</v>
      </c>
      <c r="O8" s="1">
        <f t="shared" si="5"/>
        <v>1536.5193726851055</v>
      </c>
      <c r="P8" s="1">
        <f t="shared" si="5"/>
        <v>1536.5193726851055</v>
      </c>
      <c r="Q8" s="1">
        <f t="shared" si="5"/>
        <v>1536.5193726851055</v>
      </c>
      <c r="R8" s="1">
        <f t="shared" si="5"/>
        <v>1536.5193726851055</v>
      </c>
      <c r="S8" s="1">
        <f t="shared" ref="S8:T8" si="6">+S$6*$B8</f>
        <v>1536.5193726851055</v>
      </c>
      <c r="T8" s="1">
        <f t="shared" si="6"/>
        <v>1536.5193726851055</v>
      </c>
      <c r="V8" s="1">
        <f t="shared" ref="V8" si="7">SUM(C8:T8)</f>
        <v>28368.829367365684</v>
      </c>
    </row>
    <row r="9" spans="1:80" x14ac:dyDescent="0.2">
      <c r="A9" s="4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V9" s="1"/>
    </row>
    <row r="10" spans="1:80" x14ac:dyDescent="0.2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V10" s="1"/>
    </row>
    <row r="11" spans="1:80" x14ac:dyDescent="0.2">
      <c r="A11" s="4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V11" s="1"/>
    </row>
    <row r="12" spans="1:80" x14ac:dyDescent="0.2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V12" s="1"/>
    </row>
    <row r="13" spans="1:80" x14ac:dyDescent="0.2">
      <c r="A13" s="4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V13" s="1"/>
    </row>
    <row r="14" spans="1:80" x14ac:dyDescent="0.2">
      <c r="A14" s="4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V14" s="1"/>
    </row>
    <row r="15" spans="1:80" x14ac:dyDescent="0.2">
      <c r="A15" s="4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V15" s="1"/>
    </row>
    <row r="16" spans="1:80" x14ac:dyDescent="0.2">
      <c r="A16" s="4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V16" s="1"/>
    </row>
    <row r="17" spans="1:22" x14ac:dyDescent="0.2">
      <c r="A17" s="4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V17" s="1"/>
    </row>
    <row r="18" spans="1:22" x14ac:dyDescent="0.2">
      <c r="A18" s="4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V18" s="1"/>
    </row>
    <row r="19" spans="1:22" x14ac:dyDescent="0.2">
      <c r="A19" s="4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V19" s="1"/>
    </row>
    <row r="20" spans="1:22" x14ac:dyDescent="0.2">
      <c r="A20" s="4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V20" s="1"/>
    </row>
    <row r="21" spans="1:22" x14ac:dyDescent="0.2">
      <c r="A21" s="4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V21" s="1"/>
    </row>
    <row r="22" spans="1:22" x14ac:dyDescent="0.2">
      <c r="A22" s="4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V22" s="1"/>
    </row>
    <row r="23" spans="1:22" x14ac:dyDescent="0.2">
      <c r="A23" s="4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1"/>
    </row>
    <row r="24" spans="1:22" x14ac:dyDescent="0.2">
      <c r="A24" s="4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V24" s="1"/>
    </row>
    <row r="25" spans="1:22" x14ac:dyDescent="0.2">
      <c r="A25" s="4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V25" s="1"/>
    </row>
    <row r="26" spans="1:22" x14ac:dyDescent="0.2">
      <c r="A26" s="4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V26" s="1"/>
    </row>
    <row r="27" spans="1:22" x14ac:dyDescent="0.2">
      <c r="A27" s="4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V27" s="1"/>
    </row>
    <row r="28" spans="1:22" x14ac:dyDescent="0.2">
      <c r="A28" s="4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V28" s="1"/>
    </row>
    <row r="29" spans="1:22" x14ac:dyDescent="0.2">
      <c r="A29" s="4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V29" s="1"/>
    </row>
    <row r="30" spans="1:22" x14ac:dyDescent="0.2">
      <c r="A30" s="4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V30" s="1"/>
    </row>
    <row r="31" spans="1:22" x14ac:dyDescent="0.2">
      <c r="A31" s="4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V31" s="1"/>
    </row>
    <row r="32" spans="1:22" x14ac:dyDescent="0.2">
      <c r="A32" s="4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V32" s="1"/>
    </row>
    <row r="33" spans="1:22" x14ac:dyDescent="0.2">
      <c r="A33" s="4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V33" s="1"/>
    </row>
    <row r="34" spans="1:22" x14ac:dyDescent="0.2">
      <c r="A34" s="4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V34" s="1"/>
    </row>
    <row r="35" spans="1:22" x14ac:dyDescent="0.2">
      <c r="A35" s="4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V35" s="1"/>
    </row>
    <row r="36" spans="1:22" x14ac:dyDescent="0.2">
      <c r="A36" s="4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V36" s="1"/>
    </row>
    <row r="37" spans="1:22" x14ac:dyDescent="0.2">
      <c r="A37" s="4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V37" s="1"/>
    </row>
    <row r="38" spans="1:22" x14ac:dyDescent="0.2">
      <c r="A38" s="4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V38" s="1"/>
    </row>
    <row r="39" spans="1:22" x14ac:dyDescent="0.2">
      <c r="A39" s="4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V39" s="1"/>
    </row>
    <row r="40" spans="1:22" x14ac:dyDescent="0.2">
      <c r="A40" s="4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V40" s="1"/>
    </row>
    <row r="41" spans="1:22" x14ac:dyDescent="0.2">
      <c r="A41" s="4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V41" s="1"/>
    </row>
    <row r="42" spans="1:22" x14ac:dyDescent="0.2">
      <c r="A42" s="4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V42" s="1"/>
    </row>
    <row r="43" spans="1:22" x14ac:dyDescent="0.2">
      <c r="A43" s="4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V43" s="1"/>
    </row>
    <row r="44" spans="1:22" x14ac:dyDescent="0.2">
      <c r="A44" s="4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V44" s="1"/>
    </row>
    <row r="45" spans="1:22" x14ac:dyDescent="0.2">
      <c r="A45" s="4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V45" s="1"/>
    </row>
    <row r="46" spans="1:22" x14ac:dyDescent="0.2">
      <c r="A46" s="4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V46" s="1"/>
    </row>
    <row r="47" spans="1:22" x14ac:dyDescent="0.2">
      <c r="A47" s="4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V47" s="1"/>
    </row>
    <row r="48" spans="1:22" x14ac:dyDescent="0.2">
      <c r="A48" s="4"/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V48" s="1"/>
    </row>
    <row r="49" spans="1:22" x14ac:dyDescent="0.2">
      <c r="A49" s="4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V49" s="1"/>
    </row>
    <row r="50" spans="1:22" x14ac:dyDescent="0.2">
      <c r="A50" s="4"/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V50" s="1"/>
    </row>
    <row r="51" spans="1:22" x14ac:dyDescent="0.2">
      <c r="A51" s="4"/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V51" s="1"/>
    </row>
    <row r="52" spans="1:22" x14ac:dyDescent="0.2">
      <c r="A52" s="4"/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V52" s="1"/>
    </row>
    <row r="53" spans="1:22" x14ac:dyDescent="0.2">
      <c r="A53" s="4"/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V53" s="1"/>
    </row>
    <row r="54" spans="1:22" x14ac:dyDescent="0.2">
      <c r="A54" s="4"/>
      <c r="B54" s="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V54" s="1"/>
    </row>
    <row r="55" spans="1:22" x14ac:dyDescent="0.2">
      <c r="A55" s="4"/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V55" s="1"/>
    </row>
    <row r="56" spans="1:22" x14ac:dyDescent="0.2">
      <c r="A56" s="4"/>
      <c r="B56" s="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V56" s="1"/>
    </row>
    <row r="57" spans="1:22" x14ac:dyDescent="0.2">
      <c r="A57" s="4"/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V57" s="1"/>
    </row>
    <row r="58" spans="1:22" x14ac:dyDescent="0.2">
      <c r="A58" s="4"/>
      <c r="B58" s="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V58" s="1"/>
    </row>
    <row r="59" spans="1:22" x14ac:dyDescent="0.2">
      <c r="A59" s="4"/>
      <c r="B59" s="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V59" s="1"/>
    </row>
    <row r="60" spans="1:22" x14ac:dyDescent="0.2">
      <c r="A60" s="4"/>
      <c r="B60" s="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V60" s="1"/>
    </row>
    <row r="61" spans="1:22" x14ac:dyDescent="0.2">
      <c r="A61" s="4"/>
      <c r="B61" s="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V61" s="1"/>
    </row>
    <row r="62" spans="1:22" x14ac:dyDescent="0.2">
      <c r="A62" s="4"/>
      <c r="B62" s="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V62" s="1"/>
    </row>
    <row r="63" spans="1:22" x14ac:dyDescent="0.2">
      <c r="A63" s="4"/>
      <c r="B63" s="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V63" s="1"/>
    </row>
    <row r="64" spans="1:22" x14ac:dyDescent="0.2">
      <c r="A64" s="4"/>
      <c r="B64" s="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V64" s="1"/>
    </row>
    <row r="65" spans="1:22" x14ac:dyDescent="0.2">
      <c r="A65" s="4"/>
      <c r="B65" s="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V65" s="1"/>
    </row>
    <row r="66" spans="1:22" x14ac:dyDescent="0.2">
      <c r="A66" s="4"/>
      <c r="B66" s="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V66" s="1"/>
    </row>
    <row r="67" spans="1:22" x14ac:dyDescent="0.2">
      <c r="A67" s="4"/>
      <c r="B67" s="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V67" s="1"/>
    </row>
    <row r="68" spans="1:22" x14ac:dyDescent="0.2">
      <c r="A68" s="4"/>
      <c r="B68" s="5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V68" s="1"/>
    </row>
    <row r="69" spans="1:22" x14ac:dyDescent="0.2">
      <c r="A69" s="4"/>
      <c r="B69" s="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V69" s="1"/>
    </row>
    <row r="70" spans="1:22" x14ac:dyDescent="0.2">
      <c r="A70" s="4"/>
      <c r="B70" s="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V70" s="1"/>
    </row>
    <row r="71" spans="1:22" x14ac:dyDescent="0.2">
      <c r="A71" s="4"/>
      <c r="B71" s="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V71" s="1"/>
    </row>
    <row r="72" spans="1:22" x14ac:dyDescent="0.2">
      <c r="A72" s="4"/>
      <c r="B72" s="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V72" s="1"/>
    </row>
    <row r="73" spans="1:22" x14ac:dyDescent="0.2">
      <c r="A73" s="4"/>
      <c r="B73" s="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V73" s="1"/>
    </row>
    <row r="74" spans="1:22" x14ac:dyDescent="0.2">
      <c r="A74" s="4"/>
      <c r="B74" s="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V74" s="1"/>
    </row>
    <row r="75" spans="1:22" x14ac:dyDescent="0.2">
      <c r="A75" s="4"/>
      <c r="B75" s="5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V75" s="1"/>
    </row>
    <row r="76" spans="1:22" x14ac:dyDescent="0.2">
      <c r="A76" s="4"/>
      <c r="B76" s="5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V76" s="1"/>
    </row>
    <row r="77" spans="1:22" x14ac:dyDescent="0.2">
      <c r="A77" s="4"/>
      <c r="B77" s="5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V77" s="1"/>
    </row>
    <row r="78" spans="1:22" x14ac:dyDescent="0.2">
      <c r="A78" s="4"/>
      <c r="B78" s="5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V78" s="1"/>
    </row>
    <row r="79" spans="1:22" x14ac:dyDescent="0.2">
      <c r="A79" s="4"/>
      <c r="B79" s="5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V79" s="1"/>
    </row>
    <row r="80" spans="1:22" x14ac:dyDescent="0.2">
      <c r="A80" s="4"/>
      <c r="B80" s="5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V80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:A80">
    <cfRule type="expression" dxfId="145" priority="2">
      <formula>AND(LEN(#REF!)&gt;0,MOD(#REF!,2)=0)</formula>
    </cfRule>
  </conditionalFormatting>
  <conditionalFormatting sqref="B8:B80">
    <cfRule type="expression" dxfId="144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0BE26-757A-4598-8A32-A4637764F4BD}">
  <sheetPr codeName="Sheet39"/>
  <dimension ref="A1:CB79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44</v>
      </c>
      <c r="B8" s="5">
        <v>5.3906513797547899E-3</v>
      </c>
      <c r="C8" s="1">
        <f t="shared" ref="C8:R8" si="5">+C$6*$B8</f>
        <v>3129.3177877214616</v>
      </c>
      <c r="D8" s="1">
        <f t="shared" si="5"/>
        <v>3553.4292321599455</v>
      </c>
      <c r="E8" s="1">
        <f t="shared" si="5"/>
        <v>3506.1026341753291</v>
      </c>
      <c r="F8" s="1">
        <f t="shared" si="5"/>
        <v>3618.3168691748142</v>
      </c>
      <c r="G8" s="1">
        <f t="shared" si="5"/>
        <v>3618.3168691401097</v>
      </c>
      <c r="H8" s="1">
        <f t="shared" si="5"/>
        <v>3618.3168691054052</v>
      </c>
      <c r="I8" s="1">
        <f t="shared" si="5"/>
        <v>3618.3168691054052</v>
      </c>
      <c r="J8" s="1">
        <f t="shared" si="5"/>
        <v>4255.5765804777157</v>
      </c>
      <c r="K8" s="1">
        <f t="shared" si="5"/>
        <v>4255.5765804777157</v>
      </c>
      <c r="L8" s="1">
        <f t="shared" si="5"/>
        <v>4255.5765804777157</v>
      </c>
      <c r="M8" s="1">
        <f t="shared" si="5"/>
        <v>3577.2415946055162</v>
      </c>
      <c r="N8" s="1">
        <f t="shared" si="5"/>
        <v>3577.2415946055162</v>
      </c>
      <c r="O8" s="1">
        <f t="shared" si="5"/>
        <v>3577.2415946055162</v>
      </c>
      <c r="P8" s="1">
        <f t="shared" si="5"/>
        <v>3577.2415946055162</v>
      </c>
      <c r="Q8" s="1">
        <f t="shared" si="5"/>
        <v>3577.2415946055162</v>
      </c>
      <c r="R8" s="1">
        <f t="shared" si="5"/>
        <v>3577.2415946055162</v>
      </c>
      <c r="S8" s="1">
        <f t="shared" ref="S8:T8" si="6">+S$6*$B8</f>
        <v>3577.2415946055162</v>
      </c>
      <c r="T8" s="1">
        <f t="shared" si="6"/>
        <v>3577.2415946055162</v>
      </c>
      <c r="V8" s="1">
        <f t="shared" ref="V8" si="7">SUM(C8:T8)</f>
        <v>66046.77962885976</v>
      </c>
    </row>
    <row r="9" spans="1:80" x14ac:dyDescent="0.2">
      <c r="A9" s="4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V9" s="1"/>
    </row>
    <row r="10" spans="1:80" x14ac:dyDescent="0.2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V10" s="1"/>
    </row>
    <row r="11" spans="1:80" x14ac:dyDescent="0.2">
      <c r="A11" s="4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V11" s="1"/>
    </row>
    <row r="12" spans="1:80" x14ac:dyDescent="0.2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V12" s="1"/>
    </row>
    <row r="13" spans="1:80" x14ac:dyDescent="0.2">
      <c r="A13" s="4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V13" s="1"/>
    </row>
    <row r="14" spans="1:80" x14ac:dyDescent="0.2">
      <c r="A14" s="4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V14" s="1"/>
    </row>
    <row r="15" spans="1:80" x14ac:dyDescent="0.2">
      <c r="A15" s="4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V15" s="1"/>
    </row>
    <row r="16" spans="1:80" x14ac:dyDescent="0.2">
      <c r="A16" s="4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V16" s="1"/>
    </row>
    <row r="17" spans="1:22" x14ac:dyDescent="0.2">
      <c r="A17" s="4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V17" s="1"/>
    </row>
    <row r="18" spans="1:22" x14ac:dyDescent="0.2">
      <c r="A18" s="4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V18" s="1"/>
    </row>
    <row r="19" spans="1:22" x14ac:dyDescent="0.2">
      <c r="A19" s="4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V19" s="1"/>
    </row>
    <row r="20" spans="1:22" x14ac:dyDescent="0.2">
      <c r="A20" s="4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V20" s="1"/>
    </row>
    <row r="21" spans="1:22" x14ac:dyDescent="0.2">
      <c r="A21" s="4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V21" s="1"/>
    </row>
    <row r="22" spans="1:22" x14ac:dyDescent="0.2">
      <c r="A22" s="4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V22" s="1"/>
    </row>
    <row r="23" spans="1:22" x14ac:dyDescent="0.2">
      <c r="A23" s="4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1"/>
    </row>
    <row r="24" spans="1:22" x14ac:dyDescent="0.2">
      <c r="A24" s="4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V24" s="1"/>
    </row>
    <row r="25" spans="1:22" x14ac:dyDescent="0.2">
      <c r="A25" s="4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V25" s="1"/>
    </row>
    <row r="26" spans="1:22" x14ac:dyDescent="0.2">
      <c r="A26" s="4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V26" s="1"/>
    </row>
    <row r="27" spans="1:22" x14ac:dyDescent="0.2">
      <c r="A27" s="4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V27" s="1"/>
    </row>
    <row r="28" spans="1:22" x14ac:dyDescent="0.2">
      <c r="A28" s="4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V28" s="1"/>
    </row>
    <row r="29" spans="1:22" x14ac:dyDescent="0.2">
      <c r="A29" s="4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V29" s="1"/>
    </row>
    <row r="30" spans="1:22" x14ac:dyDescent="0.2">
      <c r="A30" s="4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V30" s="1"/>
    </row>
    <row r="31" spans="1:22" x14ac:dyDescent="0.2">
      <c r="A31" s="4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V31" s="1"/>
    </row>
    <row r="32" spans="1:22" x14ac:dyDescent="0.2">
      <c r="A32" s="4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V32" s="1"/>
    </row>
    <row r="33" spans="1:22" x14ac:dyDescent="0.2">
      <c r="A33" s="4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V33" s="1"/>
    </row>
    <row r="34" spans="1:22" x14ac:dyDescent="0.2">
      <c r="A34" s="4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V34" s="1"/>
    </row>
    <row r="35" spans="1:22" x14ac:dyDescent="0.2">
      <c r="A35" s="4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V35" s="1"/>
    </row>
    <row r="36" spans="1:22" x14ac:dyDescent="0.2">
      <c r="A36" s="4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V36" s="1"/>
    </row>
    <row r="37" spans="1:22" x14ac:dyDescent="0.2">
      <c r="A37" s="4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V37" s="1"/>
    </row>
    <row r="38" spans="1:22" x14ac:dyDescent="0.2">
      <c r="A38" s="4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V38" s="1"/>
    </row>
    <row r="39" spans="1:22" x14ac:dyDescent="0.2">
      <c r="A39" s="4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V39" s="1"/>
    </row>
    <row r="40" spans="1:22" x14ac:dyDescent="0.2">
      <c r="A40" s="4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V40" s="1"/>
    </row>
    <row r="41" spans="1:22" x14ac:dyDescent="0.2">
      <c r="A41" s="4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V41" s="1"/>
    </row>
    <row r="42" spans="1:22" x14ac:dyDescent="0.2">
      <c r="A42" s="4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V42" s="1"/>
    </row>
    <row r="43" spans="1:22" x14ac:dyDescent="0.2">
      <c r="A43" s="4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V43" s="1"/>
    </row>
    <row r="44" spans="1:22" x14ac:dyDescent="0.2">
      <c r="A44" s="4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V44" s="1"/>
    </row>
    <row r="45" spans="1:22" x14ac:dyDescent="0.2">
      <c r="A45" s="4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V45" s="1"/>
    </row>
    <row r="46" spans="1:22" x14ac:dyDescent="0.2">
      <c r="A46" s="4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V46" s="1"/>
    </row>
    <row r="47" spans="1:22" x14ac:dyDescent="0.2">
      <c r="A47" s="4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V47" s="1"/>
    </row>
    <row r="48" spans="1:22" x14ac:dyDescent="0.2">
      <c r="A48" s="4"/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V48" s="1"/>
    </row>
    <row r="49" spans="1:22" x14ac:dyDescent="0.2">
      <c r="A49" s="4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V49" s="1"/>
    </row>
    <row r="50" spans="1:22" x14ac:dyDescent="0.2">
      <c r="A50" s="4"/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V50" s="1"/>
    </row>
    <row r="51" spans="1:22" x14ac:dyDescent="0.2">
      <c r="A51" s="4"/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V51" s="1"/>
    </row>
    <row r="52" spans="1:22" x14ac:dyDescent="0.2">
      <c r="A52" s="4"/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V52" s="1"/>
    </row>
    <row r="53" spans="1:22" x14ac:dyDescent="0.2">
      <c r="A53" s="4"/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V53" s="1"/>
    </row>
    <row r="54" spans="1:22" x14ac:dyDescent="0.2">
      <c r="A54" s="4"/>
      <c r="B54" s="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V54" s="1"/>
    </row>
    <row r="55" spans="1:22" x14ac:dyDescent="0.2">
      <c r="A55" s="4"/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V55" s="1"/>
    </row>
    <row r="56" spans="1:22" x14ac:dyDescent="0.2">
      <c r="A56" s="4"/>
      <c r="B56" s="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V56" s="1"/>
    </row>
    <row r="57" spans="1:22" x14ac:dyDescent="0.2">
      <c r="A57" s="4"/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V57" s="1"/>
    </row>
    <row r="58" spans="1:22" x14ac:dyDescent="0.2">
      <c r="A58" s="4"/>
      <c r="B58" s="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V58" s="1"/>
    </row>
    <row r="59" spans="1:22" x14ac:dyDescent="0.2">
      <c r="A59" s="4"/>
      <c r="B59" s="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V59" s="1"/>
    </row>
    <row r="60" spans="1:22" x14ac:dyDescent="0.2">
      <c r="A60" s="4"/>
      <c r="B60" s="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V60" s="1"/>
    </row>
    <row r="61" spans="1:22" x14ac:dyDescent="0.2">
      <c r="A61" s="4"/>
      <c r="B61" s="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V61" s="1"/>
    </row>
    <row r="62" spans="1:22" x14ac:dyDescent="0.2">
      <c r="A62" s="4"/>
      <c r="B62" s="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V62" s="1"/>
    </row>
    <row r="63" spans="1:22" x14ac:dyDescent="0.2">
      <c r="A63" s="4"/>
      <c r="B63" s="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V63" s="1"/>
    </row>
    <row r="64" spans="1:22" x14ac:dyDescent="0.2">
      <c r="A64" s="4"/>
      <c r="B64" s="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V64" s="1"/>
    </row>
    <row r="65" spans="1:22" x14ac:dyDescent="0.2">
      <c r="A65" s="4"/>
      <c r="B65" s="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V65" s="1"/>
    </row>
    <row r="66" spans="1:22" x14ac:dyDescent="0.2">
      <c r="A66" s="4"/>
      <c r="B66" s="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V66" s="1"/>
    </row>
    <row r="67" spans="1:22" x14ac:dyDescent="0.2">
      <c r="A67" s="4"/>
      <c r="B67" s="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V67" s="1"/>
    </row>
    <row r="68" spans="1:22" x14ac:dyDescent="0.2">
      <c r="A68" s="4"/>
      <c r="B68" s="5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V68" s="1"/>
    </row>
    <row r="69" spans="1:22" x14ac:dyDescent="0.2">
      <c r="A69" s="4"/>
      <c r="B69" s="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V69" s="1"/>
    </row>
    <row r="70" spans="1:22" x14ac:dyDescent="0.2">
      <c r="A70" s="4"/>
      <c r="B70" s="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V70" s="1"/>
    </row>
    <row r="71" spans="1:22" x14ac:dyDescent="0.2">
      <c r="A71" s="4"/>
      <c r="B71" s="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V71" s="1"/>
    </row>
    <row r="72" spans="1:22" x14ac:dyDescent="0.2">
      <c r="A72" s="4"/>
      <c r="B72" s="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V72" s="1"/>
    </row>
    <row r="73" spans="1:22" x14ac:dyDescent="0.2">
      <c r="A73" s="4"/>
      <c r="B73" s="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V73" s="1"/>
    </row>
    <row r="74" spans="1:22" x14ac:dyDescent="0.2">
      <c r="A74" s="4"/>
      <c r="B74" s="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V74" s="1"/>
    </row>
    <row r="75" spans="1:22" x14ac:dyDescent="0.2">
      <c r="A75" s="4"/>
      <c r="B75" s="5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V75" s="1"/>
    </row>
    <row r="76" spans="1:22" x14ac:dyDescent="0.2">
      <c r="A76" s="4"/>
      <c r="B76" s="5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V76" s="1"/>
    </row>
    <row r="77" spans="1:22" x14ac:dyDescent="0.2">
      <c r="A77" s="4"/>
      <c r="B77" s="5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V77" s="1"/>
    </row>
    <row r="78" spans="1:22" x14ac:dyDescent="0.2">
      <c r="A78" s="4"/>
      <c r="B78" s="5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V78" s="1"/>
    </row>
    <row r="79" spans="1:22" x14ac:dyDescent="0.2">
      <c r="A79" s="4"/>
      <c r="B79" s="5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V79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:A79">
    <cfRule type="expression" dxfId="143" priority="2">
      <formula>AND(LEN(#REF!)&gt;0,MOD(#REF!,2)=0)</formula>
    </cfRule>
  </conditionalFormatting>
  <conditionalFormatting sqref="B8:B79">
    <cfRule type="expression" dxfId="142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11164-A5A8-452C-9403-C899B8BEAE7E}">
  <sheetPr codeName="Sheet4"/>
  <dimension ref="A1:CB114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9</v>
      </c>
      <c r="B8" s="5">
        <v>1.1083127782198099E-4</v>
      </c>
      <c r="C8" s="1">
        <f>+C$6*$B8</f>
        <v>64.338475017466379</v>
      </c>
      <c r="D8" s="1">
        <f t="shared" ref="D8" si="5">+D$6*$B8</f>
        <v>73.058165833046715</v>
      </c>
      <c r="E8" s="1">
        <f t="shared" ref="E8:T8" si="6">+E$6*$B8</f>
        <v>72.085135495877921</v>
      </c>
      <c r="F8" s="1">
        <f t="shared" si="6"/>
        <v>74.392249456449917</v>
      </c>
      <c r="G8" s="1">
        <f t="shared" si="6"/>
        <v>74.392249455736405</v>
      </c>
      <c r="H8" s="1">
        <f t="shared" si="6"/>
        <v>74.392249455022878</v>
      </c>
      <c r="I8" s="1">
        <f t="shared" si="6"/>
        <v>74.392249455022878</v>
      </c>
      <c r="J8" s="1">
        <f t="shared" si="6"/>
        <v>87.494248293440194</v>
      </c>
      <c r="K8" s="1">
        <f t="shared" si="6"/>
        <v>87.494248293440194</v>
      </c>
      <c r="L8" s="1">
        <f t="shared" si="6"/>
        <v>87.494248293440194</v>
      </c>
      <c r="M8" s="1">
        <f t="shared" si="6"/>
        <v>73.547745732001857</v>
      </c>
      <c r="N8" s="1">
        <f t="shared" si="6"/>
        <v>73.547745732001857</v>
      </c>
      <c r="O8" s="1">
        <f t="shared" si="6"/>
        <v>73.547745732001857</v>
      </c>
      <c r="P8" s="1">
        <f t="shared" si="6"/>
        <v>73.547745732001857</v>
      </c>
      <c r="Q8" s="1">
        <f t="shared" si="6"/>
        <v>73.547745732001857</v>
      </c>
      <c r="R8" s="1">
        <f t="shared" si="6"/>
        <v>73.547745732001857</v>
      </c>
      <c r="S8" s="1">
        <f t="shared" si="6"/>
        <v>73.547745732001857</v>
      </c>
      <c r="T8" s="1">
        <f t="shared" si="6"/>
        <v>73.547745732001857</v>
      </c>
      <c r="U8" s="1"/>
      <c r="V8" s="1">
        <f t="shared" ref="V8" si="7">SUM(C8:T8)</f>
        <v>1357.9154849049589</v>
      </c>
      <c r="W8" s="1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</row>
    <row r="9" spans="1:80" x14ac:dyDescent="0.2">
      <c r="A9" s="4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</row>
    <row r="10" spans="1:80" x14ac:dyDescent="0.2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</row>
    <row r="11" spans="1:80" x14ac:dyDescent="0.2">
      <c r="A11" s="4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0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</row>
    <row r="12" spans="1:80" x14ac:dyDescent="0.2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0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</row>
    <row r="13" spans="1:80" x14ac:dyDescent="0.2">
      <c r="A13" s="4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0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</row>
    <row r="14" spans="1:80" x14ac:dyDescent="0.2">
      <c r="A14" s="4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0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</row>
    <row r="15" spans="1:80" x14ac:dyDescent="0.2">
      <c r="A15" s="4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0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</row>
    <row r="16" spans="1:80" x14ac:dyDescent="0.2">
      <c r="A16" s="4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0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</row>
    <row r="17" spans="1:80" x14ac:dyDescent="0.2">
      <c r="A17" s="4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0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</row>
    <row r="18" spans="1:80" x14ac:dyDescent="0.2">
      <c r="A18" s="4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0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</row>
    <row r="19" spans="1:80" x14ac:dyDescent="0.2">
      <c r="A19" s="4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0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</row>
    <row r="20" spans="1:80" x14ac:dyDescent="0.2">
      <c r="A20" s="4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0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</row>
    <row r="21" spans="1:80" x14ac:dyDescent="0.2">
      <c r="A21" s="4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0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</row>
    <row r="22" spans="1:80" x14ac:dyDescent="0.2">
      <c r="A22" s="4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0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</row>
    <row r="23" spans="1:80" x14ac:dyDescent="0.2">
      <c r="A23" s="4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0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</row>
    <row r="24" spans="1:80" x14ac:dyDescent="0.2">
      <c r="A24" s="4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0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</row>
    <row r="25" spans="1:80" x14ac:dyDescent="0.2">
      <c r="A25" s="4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0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</row>
    <row r="26" spans="1:80" x14ac:dyDescent="0.2">
      <c r="A26" s="4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0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</row>
    <row r="27" spans="1:80" x14ac:dyDescent="0.2">
      <c r="A27" s="4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0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</row>
    <row r="28" spans="1:80" x14ac:dyDescent="0.2">
      <c r="A28" s="4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0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</row>
    <row r="29" spans="1:80" x14ac:dyDescent="0.2">
      <c r="A29" s="4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0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</row>
    <row r="30" spans="1:80" x14ac:dyDescent="0.2">
      <c r="A30" s="4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0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</row>
    <row r="31" spans="1:80" s="9" customFormat="1" x14ac:dyDescent="0.2">
      <c r="A31" s="4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/>
      <c r="V31" s="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</row>
    <row r="32" spans="1:80" s="9" customFormat="1" x14ac:dyDescent="0.2">
      <c r="A32" s="4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/>
      <c r="V32" s="1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</row>
    <row r="33" spans="1:80" s="9" customFormat="1" x14ac:dyDescent="0.2">
      <c r="A33" s="4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/>
      <c r="V33" s="1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</row>
    <row r="34" spans="1:80" s="9" customFormat="1" x14ac:dyDescent="0.2">
      <c r="A34" s="4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/>
      <c r="V34" s="1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s="9" customFormat="1" x14ac:dyDescent="0.2">
      <c r="A35" s="4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/>
      <c r="V35" s="1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s="9" customFormat="1" x14ac:dyDescent="0.2">
      <c r="A36" s="4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/>
      <c r="V36" s="1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s="9" customFormat="1" x14ac:dyDescent="0.2">
      <c r="A37" s="4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/>
      <c r="V37" s="1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s="9" customFormat="1" x14ac:dyDescent="0.2">
      <c r="A38" s="4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/>
      <c r="V38" s="1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s="9" customFormat="1" x14ac:dyDescent="0.2">
      <c r="A39" s="4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/>
      <c r="V39" s="1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s="9" customFormat="1" x14ac:dyDescent="0.2">
      <c r="A40" s="4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/>
      <c r="V40" s="1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s="9" customFormat="1" x14ac:dyDescent="0.2">
      <c r="A41" s="4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/>
      <c r="V41" s="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s="9" customFormat="1" x14ac:dyDescent="0.2">
      <c r="A42" s="4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/>
      <c r="V42" s="1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s="9" customFormat="1" x14ac:dyDescent="0.2">
      <c r="A43" s="4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/>
      <c r="V43" s="1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s="9" customFormat="1" x14ac:dyDescent="0.2">
      <c r="A44" s="4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/>
      <c r="V44" s="1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s="9" customFormat="1" x14ac:dyDescent="0.2">
      <c r="A45" s="4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/>
      <c r="V45" s="1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s="9" customFormat="1" x14ac:dyDescent="0.2">
      <c r="A46" s="4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/>
      <c r="V46" s="1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s="9" customFormat="1" x14ac:dyDescent="0.2">
      <c r="A47" s="4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/>
      <c r="V47" s="1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s="9" customFormat="1" x14ac:dyDescent="0.2">
      <c r="A48" s="4"/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/>
      <c r="V48" s="1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s="9" customFormat="1" x14ac:dyDescent="0.2">
      <c r="A49" s="4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/>
      <c r="V49" s="1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s="9" customFormat="1" x14ac:dyDescent="0.2">
      <c r="A50" s="4"/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/>
      <c r="V50" s="1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s="9" customFormat="1" x14ac:dyDescent="0.2">
      <c r="A51" s="4"/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/>
      <c r="V51" s="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s="9" customFormat="1" x14ac:dyDescent="0.2">
      <c r="A52" s="4"/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/>
      <c r="V52" s="1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s="9" customFormat="1" x14ac:dyDescent="0.2">
      <c r="A53" s="4"/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/>
      <c r="V53" s="1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s="9" customFormat="1" x14ac:dyDescent="0.2">
      <c r="A54" s="4"/>
      <c r="B54" s="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/>
      <c r="V54" s="1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s="9" customFormat="1" x14ac:dyDescent="0.2">
      <c r="A55" s="4"/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/>
      <c r="V55" s="1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s="9" customFormat="1" x14ac:dyDescent="0.2">
      <c r="A56" s="4"/>
      <c r="B56" s="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/>
      <c r="V56" s="1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s="9" customFormat="1" x14ac:dyDescent="0.2">
      <c r="A57" s="4"/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/>
      <c r="V57" s="1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s="9" customFormat="1" x14ac:dyDescent="0.2">
      <c r="A58" s="4"/>
      <c r="B58" s="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/>
      <c r="V58" s="1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s="9" customFormat="1" x14ac:dyDescent="0.2">
      <c r="A59" s="4"/>
      <c r="B59" s="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/>
      <c r="V59" s="1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s="9" customFormat="1" x14ac:dyDescent="0.2">
      <c r="A60" s="4"/>
      <c r="B60" s="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/>
      <c r="V60" s="1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s="9" customFormat="1" x14ac:dyDescent="0.2">
      <c r="A61" s="4"/>
      <c r="B61" s="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/>
      <c r="V61" s="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</row>
    <row r="62" spans="1:80" s="9" customFormat="1" x14ac:dyDescent="0.2">
      <c r="A62" s="4"/>
      <c r="B62" s="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/>
      <c r="V62" s="1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</row>
    <row r="63" spans="1:80" s="9" customFormat="1" x14ac:dyDescent="0.2">
      <c r="A63" s="4"/>
      <c r="B63" s="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/>
      <c r="V63" s="1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</row>
    <row r="64" spans="1:80" s="9" customFormat="1" x14ac:dyDescent="0.2">
      <c r="A64" s="4"/>
      <c r="B64" s="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/>
      <c r="V64" s="1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</row>
    <row r="65" spans="1:80" s="9" customFormat="1" x14ac:dyDescent="0.2">
      <c r="A65" s="4"/>
      <c r="B65" s="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/>
      <c r="V65" s="1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</row>
    <row r="66" spans="1:80" s="9" customFormat="1" x14ac:dyDescent="0.2">
      <c r="A66" s="4"/>
      <c r="B66" s="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/>
      <c r="V66" s="1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</row>
    <row r="67" spans="1:80" s="9" customFormat="1" x14ac:dyDescent="0.2">
      <c r="A67" s="4"/>
      <c r="B67" s="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/>
      <c r="V67" s="1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</row>
    <row r="68" spans="1:80" s="9" customFormat="1" x14ac:dyDescent="0.2">
      <c r="A68" s="4"/>
      <c r="B68" s="5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/>
      <c r="V68" s="1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</row>
    <row r="69" spans="1:80" s="9" customFormat="1" x14ac:dyDescent="0.2">
      <c r="A69" s="4"/>
      <c r="B69" s="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/>
      <c r="V69" s="1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</row>
    <row r="70" spans="1:80" s="9" customFormat="1" x14ac:dyDescent="0.2">
      <c r="A70" s="4"/>
      <c r="B70" s="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/>
      <c r="V70" s="1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</row>
    <row r="71" spans="1:80" s="9" customFormat="1" x14ac:dyDescent="0.2">
      <c r="A71" s="4"/>
      <c r="B71" s="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/>
      <c r="V71" s="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</row>
    <row r="72" spans="1:80" s="9" customFormat="1" x14ac:dyDescent="0.2">
      <c r="A72" s="4"/>
      <c r="B72" s="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/>
      <c r="V72" s="1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</row>
    <row r="73" spans="1:80" s="9" customFormat="1" x14ac:dyDescent="0.2">
      <c r="A73" s="4"/>
      <c r="B73" s="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/>
      <c r="V73" s="1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</row>
    <row r="74" spans="1:80" s="9" customFormat="1" x14ac:dyDescent="0.2">
      <c r="A74" s="4"/>
      <c r="B74" s="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/>
      <c r="V74" s="1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</row>
    <row r="75" spans="1:80" s="9" customFormat="1" x14ac:dyDescent="0.2">
      <c r="A75" s="4"/>
      <c r="B75" s="5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/>
      <c r="V75" s="1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</row>
    <row r="76" spans="1:80" s="9" customFormat="1" x14ac:dyDescent="0.2">
      <c r="A76" s="4"/>
      <c r="B76" s="5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/>
      <c r="V76" s="1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</row>
    <row r="77" spans="1:80" s="9" customFormat="1" x14ac:dyDescent="0.2">
      <c r="A77" s="4"/>
      <c r="B77" s="5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/>
      <c r="V77" s="1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</row>
    <row r="78" spans="1:80" s="9" customFormat="1" x14ac:dyDescent="0.2">
      <c r="A78" s="4"/>
      <c r="B78" s="5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/>
      <c r="V78" s="1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</row>
    <row r="79" spans="1:80" s="9" customFormat="1" x14ac:dyDescent="0.2">
      <c r="A79" s="4"/>
      <c r="B79" s="5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/>
      <c r="V79" s="1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</row>
    <row r="80" spans="1:80" s="9" customFormat="1" x14ac:dyDescent="0.2">
      <c r="A80" s="4"/>
      <c r="B80" s="5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/>
      <c r="V80" s="1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</row>
    <row r="81" spans="1:80" s="9" customFormat="1" x14ac:dyDescent="0.2">
      <c r="A81" s="4"/>
      <c r="B81" s="5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/>
      <c r="V81" s="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</row>
    <row r="82" spans="1:80" s="9" customFormat="1" x14ac:dyDescent="0.2">
      <c r="A82" s="4"/>
      <c r="B82" s="5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/>
      <c r="V82" s="1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</row>
    <row r="83" spans="1:80" s="9" customFormat="1" x14ac:dyDescent="0.2">
      <c r="A83" s="4"/>
      <c r="B83" s="5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/>
      <c r="V83" s="1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</row>
    <row r="84" spans="1:80" s="9" customFormat="1" x14ac:dyDescent="0.2">
      <c r="A84" s="4"/>
      <c r="B84" s="5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/>
      <c r="V84" s="1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</row>
    <row r="85" spans="1:80" s="9" customFormat="1" x14ac:dyDescent="0.2">
      <c r="A85" s="4"/>
      <c r="B85" s="5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/>
      <c r="V85" s="1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</row>
    <row r="86" spans="1:80" s="9" customFormat="1" x14ac:dyDescent="0.2">
      <c r="A86" s="4"/>
      <c r="B86" s="5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/>
      <c r="V86" s="1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</row>
    <row r="87" spans="1:80" s="9" customFormat="1" x14ac:dyDescent="0.2">
      <c r="A87" s="4"/>
      <c r="B87" s="5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/>
      <c r="V87" s="1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</row>
    <row r="88" spans="1:80" s="9" customFormat="1" x14ac:dyDescent="0.2">
      <c r="A88" s="4"/>
      <c r="B88" s="5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/>
      <c r="V88" s="1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</row>
    <row r="89" spans="1:80" s="9" customFormat="1" x14ac:dyDescent="0.2">
      <c r="A89" s="4"/>
      <c r="B89" s="5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/>
      <c r="V89" s="1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</row>
    <row r="90" spans="1:80" s="9" customFormat="1" x14ac:dyDescent="0.2">
      <c r="A90" s="4"/>
      <c r="B90" s="5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/>
      <c r="V90" s="1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</row>
    <row r="91" spans="1:80" s="9" customFormat="1" x14ac:dyDescent="0.2">
      <c r="A91" s="4"/>
      <c r="B91" s="5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/>
      <c r="V91" s="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</row>
    <row r="92" spans="1:80" s="9" customFormat="1" x14ac:dyDescent="0.2">
      <c r="A92" s="4"/>
      <c r="B92" s="5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/>
      <c r="V92" s="1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</row>
    <row r="93" spans="1:80" s="9" customFormat="1" x14ac:dyDescent="0.2">
      <c r="A93" s="4"/>
      <c r="B93" s="5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/>
      <c r="V93" s="1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</row>
    <row r="94" spans="1:80" s="9" customFormat="1" x14ac:dyDescent="0.2">
      <c r="A94" s="4"/>
      <c r="B94" s="5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/>
      <c r="V94" s="1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</row>
    <row r="95" spans="1:80" s="9" customFormat="1" x14ac:dyDescent="0.2">
      <c r="A95" s="4"/>
      <c r="B95" s="5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/>
      <c r="V95" s="1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</row>
    <row r="96" spans="1:80" s="9" customFormat="1" x14ac:dyDescent="0.2">
      <c r="A96" s="4"/>
      <c r="B96" s="5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/>
      <c r="V96" s="1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</row>
    <row r="97" spans="1:80" s="9" customFormat="1" x14ac:dyDescent="0.2">
      <c r="A97" s="4"/>
      <c r="B97" s="5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/>
      <c r="V97" s="1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</row>
    <row r="98" spans="1:80" s="9" customFormat="1" x14ac:dyDescent="0.2">
      <c r="A98" s="4"/>
      <c r="B98" s="5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/>
      <c r="V98" s="1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</row>
    <row r="99" spans="1:80" s="9" customFormat="1" x14ac:dyDescent="0.2">
      <c r="A99" s="4"/>
      <c r="B99" s="5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/>
      <c r="V99" s="1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</row>
    <row r="100" spans="1:80" s="9" customFormat="1" x14ac:dyDescent="0.2">
      <c r="A100" s="4"/>
      <c r="B100" s="5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/>
      <c r="V100" s="1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</row>
    <row r="101" spans="1:80" s="9" customFormat="1" x14ac:dyDescent="0.2">
      <c r="A101" s="4"/>
      <c r="B101" s="5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/>
      <c r="V101" s="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</row>
    <row r="102" spans="1:80" s="9" customFormat="1" x14ac:dyDescent="0.2">
      <c r="A102" s="4"/>
      <c r="B102" s="5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/>
      <c r="V102" s="1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</row>
    <row r="103" spans="1:80" s="9" customFormat="1" x14ac:dyDescent="0.2">
      <c r="A103" s="4"/>
      <c r="B103" s="5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/>
      <c r="V103" s="1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</row>
    <row r="104" spans="1:80" s="9" customFormat="1" x14ac:dyDescent="0.2">
      <c r="A104" s="4"/>
      <c r="B104" s="5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/>
      <c r="V104" s="1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</row>
    <row r="105" spans="1:80" s="9" customFormat="1" x14ac:dyDescent="0.2">
      <c r="A105" s="4"/>
      <c r="B105" s="5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/>
      <c r="V105" s="1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</row>
    <row r="106" spans="1:80" s="9" customFormat="1" x14ac:dyDescent="0.2">
      <c r="A106" s="4"/>
      <c r="B106" s="5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/>
      <c r="V106" s="1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</row>
    <row r="107" spans="1:80" s="9" customFormat="1" x14ac:dyDescent="0.2">
      <c r="A107" s="4"/>
      <c r="B107" s="5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/>
      <c r="V107" s="1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</row>
    <row r="108" spans="1:80" s="9" customFormat="1" x14ac:dyDescent="0.2">
      <c r="A108" s="4"/>
      <c r="B108" s="5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/>
      <c r="V108" s="1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</row>
    <row r="109" spans="1:80" s="9" customFormat="1" x14ac:dyDescent="0.2">
      <c r="A109" s="4"/>
      <c r="B109" s="5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/>
      <c r="V109" s="1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</row>
    <row r="110" spans="1:80" s="9" customFormat="1" x14ac:dyDescent="0.2">
      <c r="A110" s="4"/>
      <c r="B110" s="5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/>
      <c r="V110" s="1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</row>
    <row r="111" spans="1:80" s="9" customFormat="1" x14ac:dyDescent="0.2">
      <c r="A111" s="4"/>
      <c r="B111" s="5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/>
      <c r="V111" s="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</row>
    <row r="112" spans="1:80" s="9" customFormat="1" x14ac:dyDescent="0.2">
      <c r="A112" s="4"/>
      <c r="B112" s="5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/>
      <c r="V112" s="1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</row>
    <row r="113" spans="1:80" s="9" customFormat="1" x14ac:dyDescent="0.2">
      <c r="A113" s="4"/>
      <c r="B113" s="5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/>
      <c r="V113" s="1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</row>
    <row r="114" spans="1:80" s="9" customFormat="1" x14ac:dyDescent="0.2">
      <c r="A114" s="4"/>
      <c r="B114" s="5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/>
      <c r="V114" s="1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</row>
  </sheetData>
  <mergeCells count="6">
    <mergeCell ref="A6:B6"/>
    <mergeCell ref="A1:B1"/>
    <mergeCell ref="A2:B2"/>
    <mergeCell ref="A3:B3"/>
    <mergeCell ref="A4:B4"/>
    <mergeCell ref="A5:B5"/>
  </mergeCells>
  <conditionalFormatting sqref="A8:A114">
    <cfRule type="expression" dxfId="213" priority="2">
      <formula>AND(LEN(#REF!)&gt;0,MOD(#REF!,2)=0)</formula>
    </cfRule>
  </conditionalFormatting>
  <conditionalFormatting sqref="B8:B114">
    <cfRule type="expression" dxfId="212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27F2D-01BC-4C1C-8AAD-A860D71E0BB2}">
  <sheetPr codeName="Sheet40"/>
  <dimension ref="A1:CB7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45</v>
      </c>
      <c r="B8" s="5">
        <v>1.13211836407896E-3</v>
      </c>
      <c r="C8" s="1">
        <f t="shared" ref="C8:R8" si="5">+C$6*$B8</f>
        <v>657.20408999618235</v>
      </c>
      <c r="D8" s="1">
        <f t="shared" si="5"/>
        <v>746.27391121817755</v>
      </c>
      <c r="E8" s="1">
        <f t="shared" si="5"/>
        <v>736.33460946904393</v>
      </c>
      <c r="F8" s="1">
        <f t="shared" si="5"/>
        <v>759.90129690705953</v>
      </c>
      <c r="G8" s="1">
        <f t="shared" si="5"/>
        <v>759.90129689977118</v>
      </c>
      <c r="H8" s="1">
        <f t="shared" si="5"/>
        <v>759.90129689248272</v>
      </c>
      <c r="I8" s="1">
        <f t="shared" si="5"/>
        <v>759.90129689248272</v>
      </c>
      <c r="J8" s="1">
        <f t="shared" si="5"/>
        <v>893.73547964853162</v>
      </c>
      <c r="K8" s="1">
        <f t="shared" si="5"/>
        <v>893.73547964853162</v>
      </c>
      <c r="L8" s="1">
        <f t="shared" si="5"/>
        <v>893.73547964853162</v>
      </c>
      <c r="M8" s="1">
        <f t="shared" si="5"/>
        <v>751.27486767364041</v>
      </c>
      <c r="N8" s="1">
        <f t="shared" si="5"/>
        <v>751.27486767364041</v>
      </c>
      <c r="O8" s="1">
        <f t="shared" si="5"/>
        <v>751.27486767364041</v>
      </c>
      <c r="P8" s="1">
        <f t="shared" si="5"/>
        <v>751.27486767364041</v>
      </c>
      <c r="Q8" s="1">
        <f t="shared" si="5"/>
        <v>751.27486767364041</v>
      </c>
      <c r="R8" s="1">
        <f t="shared" si="5"/>
        <v>751.27486767364041</v>
      </c>
      <c r="S8" s="1">
        <f t="shared" ref="S8:T8" si="6">+S$6*$B8</f>
        <v>751.27486767364041</v>
      </c>
      <c r="T8" s="1">
        <f t="shared" si="6"/>
        <v>751.27486767364041</v>
      </c>
      <c r="V8" s="1">
        <f t="shared" ref="V8" si="7">SUM(C8:T8)</f>
        <v>13870.823178609922</v>
      </c>
    </row>
    <row r="9" spans="1:80" x14ac:dyDescent="0.2">
      <c r="A9" s="4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V9" s="1"/>
    </row>
    <row r="10" spans="1:80" x14ac:dyDescent="0.2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V10" s="1"/>
    </row>
    <row r="11" spans="1:80" x14ac:dyDescent="0.2">
      <c r="A11" s="4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V11" s="1"/>
    </row>
    <row r="12" spans="1:80" x14ac:dyDescent="0.2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V12" s="1"/>
    </row>
    <row r="13" spans="1:80" x14ac:dyDescent="0.2">
      <c r="A13" s="4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V13" s="1"/>
    </row>
    <row r="14" spans="1:80" x14ac:dyDescent="0.2">
      <c r="A14" s="4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V14" s="1"/>
    </row>
    <row r="15" spans="1:80" x14ac:dyDescent="0.2">
      <c r="A15" s="4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V15" s="1"/>
    </row>
    <row r="16" spans="1:80" x14ac:dyDescent="0.2">
      <c r="A16" s="4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V16" s="1"/>
    </row>
    <row r="17" spans="1:22" x14ac:dyDescent="0.2">
      <c r="A17" s="4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V17" s="1"/>
    </row>
    <row r="18" spans="1:22" x14ac:dyDescent="0.2">
      <c r="A18" s="4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V18" s="1"/>
    </row>
    <row r="19" spans="1:22" x14ac:dyDescent="0.2">
      <c r="A19" s="4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V19" s="1"/>
    </row>
    <row r="20" spans="1:22" x14ac:dyDescent="0.2">
      <c r="A20" s="4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V20" s="1"/>
    </row>
    <row r="21" spans="1:22" x14ac:dyDescent="0.2">
      <c r="A21" s="4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V21" s="1"/>
    </row>
    <row r="22" spans="1:22" x14ac:dyDescent="0.2">
      <c r="A22" s="4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V22" s="1"/>
    </row>
    <row r="23" spans="1:22" x14ac:dyDescent="0.2">
      <c r="A23" s="4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1"/>
    </row>
    <row r="24" spans="1:22" x14ac:dyDescent="0.2">
      <c r="A24" s="4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V24" s="1"/>
    </row>
    <row r="25" spans="1:22" x14ac:dyDescent="0.2">
      <c r="A25" s="4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V25" s="1"/>
    </row>
    <row r="26" spans="1:22" x14ac:dyDescent="0.2">
      <c r="A26" s="4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V26" s="1"/>
    </row>
    <row r="27" spans="1:22" x14ac:dyDescent="0.2">
      <c r="A27" s="4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V27" s="1"/>
    </row>
    <row r="28" spans="1:22" x14ac:dyDescent="0.2">
      <c r="A28" s="4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V28" s="1"/>
    </row>
    <row r="29" spans="1:22" x14ac:dyDescent="0.2">
      <c r="A29" s="4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V29" s="1"/>
    </row>
    <row r="30" spans="1:22" x14ac:dyDescent="0.2">
      <c r="A30" s="4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V30" s="1"/>
    </row>
    <row r="31" spans="1:22" x14ac:dyDescent="0.2">
      <c r="A31" s="4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V31" s="1"/>
    </row>
    <row r="32" spans="1:22" x14ac:dyDescent="0.2">
      <c r="A32" s="4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V32" s="1"/>
    </row>
    <row r="33" spans="1:22" x14ac:dyDescent="0.2">
      <c r="A33" s="4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V33" s="1"/>
    </row>
    <row r="34" spans="1:22" x14ac:dyDescent="0.2">
      <c r="A34" s="4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V34" s="1"/>
    </row>
    <row r="35" spans="1:22" x14ac:dyDescent="0.2">
      <c r="A35" s="4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V35" s="1"/>
    </row>
    <row r="36" spans="1:22" x14ac:dyDescent="0.2">
      <c r="A36" s="4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V36" s="1"/>
    </row>
    <row r="37" spans="1:22" x14ac:dyDescent="0.2">
      <c r="A37" s="4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V37" s="1"/>
    </row>
    <row r="38" spans="1:22" x14ac:dyDescent="0.2">
      <c r="A38" s="4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V38" s="1"/>
    </row>
    <row r="39" spans="1:22" x14ac:dyDescent="0.2">
      <c r="A39" s="4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V39" s="1"/>
    </row>
    <row r="40" spans="1:22" x14ac:dyDescent="0.2">
      <c r="A40" s="4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V40" s="1"/>
    </row>
    <row r="41" spans="1:22" x14ac:dyDescent="0.2">
      <c r="A41" s="4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V41" s="1"/>
    </row>
    <row r="42" spans="1:22" x14ac:dyDescent="0.2">
      <c r="A42" s="4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V42" s="1"/>
    </row>
    <row r="43" spans="1:22" x14ac:dyDescent="0.2">
      <c r="A43" s="4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V43" s="1"/>
    </row>
    <row r="44" spans="1:22" x14ac:dyDescent="0.2">
      <c r="A44" s="4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V44" s="1"/>
    </row>
    <row r="45" spans="1:22" x14ac:dyDescent="0.2">
      <c r="A45" s="4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V45" s="1"/>
    </row>
    <row r="46" spans="1:22" x14ac:dyDescent="0.2">
      <c r="A46" s="4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V46" s="1"/>
    </row>
    <row r="47" spans="1:22" x14ac:dyDescent="0.2">
      <c r="A47" s="4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V47" s="1"/>
    </row>
    <row r="48" spans="1:22" x14ac:dyDescent="0.2">
      <c r="A48" s="4"/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V48" s="1"/>
    </row>
    <row r="49" spans="1:22" x14ac:dyDescent="0.2">
      <c r="A49" s="4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V49" s="1"/>
    </row>
    <row r="50" spans="1:22" x14ac:dyDescent="0.2">
      <c r="A50" s="4"/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V50" s="1"/>
    </row>
    <row r="51" spans="1:22" x14ac:dyDescent="0.2">
      <c r="A51" s="4"/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V51" s="1"/>
    </row>
    <row r="52" spans="1:22" x14ac:dyDescent="0.2">
      <c r="A52" s="4"/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V52" s="1"/>
    </row>
    <row r="53" spans="1:22" x14ac:dyDescent="0.2">
      <c r="A53" s="4"/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V53" s="1"/>
    </row>
    <row r="54" spans="1:22" x14ac:dyDescent="0.2">
      <c r="A54" s="4"/>
      <c r="B54" s="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V54" s="1"/>
    </row>
    <row r="55" spans="1:22" x14ac:dyDescent="0.2">
      <c r="A55" s="4"/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V55" s="1"/>
    </row>
    <row r="56" spans="1:22" x14ac:dyDescent="0.2">
      <c r="A56" s="4"/>
      <c r="B56" s="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V56" s="1"/>
    </row>
    <row r="57" spans="1:22" x14ac:dyDescent="0.2">
      <c r="A57" s="4"/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V57" s="1"/>
    </row>
    <row r="58" spans="1:22" x14ac:dyDescent="0.2">
      <c r="A58" s="4"/>
      <c r="B58" s="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V58" s="1"/>
    </row>
    <row r="59" spans="1:22" x14ac:dyDescent="0.2">
      <c r="A59" s="4"/>
      <c r="B59" s="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V59" s="1"/>
    </row>
    <row r="60" spans="1:22" x14ac:dyDescent="0.2">
      <c r="A60" s="4"/>
      <c r="B60" s="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V60" s="1"/>
    </row>
    <row r="61" spans="1:22" x14ac:dyDescent="0.2">
      <c r="A61" s="4"/>
      <c r="B61" s="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V61" s="1"/>
    </row>
    <row r="62" spans="1:22" x14ac:dyDescent="0.2">
      <c r="A62" s="4"/>
      <c r="B62" s="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V62" s="1"/>
    </row>
    <row r="63" spans="1:22" x14ac:dyDescent="0.2">
      <c r="A63" s="4"/>
      <c r="B63" s="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V63" s="1"/>
    </row>
    <row r="64" spans="1:22" x14ac:dyDescent="0.2">
      <c r="A64" s="4"/>
      <c r="B64" s="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V64" s="1"/>
    </row>
    <row r="65" spans="1:22" x14ac:dyDescent="0.2">
      <c r="A65" s="4"/>
      <c r="B65" s="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V65" s="1"/>
    </row>
    <row r="66" spans="1:22" x14ac:dyDescent="0.2">
      <c r="A66" s="4"/>
      <c r="B66" s="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V66" s="1"/>
    </row>
    <row r="67" spans="1:22" x14ac:dyDescent="0.2">
      <c r="A67" s="4"/>
      <c r="B67" s="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V67" s="1"/>
    </row>
    <row r="68" spans="1:22" x14ac:dyDescent="0.2">
      <c r="A68" s="4"/>
      <c r="B68" s="5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V68" s="1"/>
    </row>
    <row r="69" spans="1:22" x14ac:dyDescent="0.2">
      <c r="A69" s="4"/>
      <c r="B69" s="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V69" s="1"/>
    </row>
    <row r="70" spans="1:22" x14ac:dyDescent="0.2">
      <c r="A70" s="4"/>
      <c r="B70" s="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V70" s="1"/>
    </row>
    <row r="71" spans="1:22" x14ac:dyDescent="0.2">
      <c r="A71" s="4"/>
      <c r="B71" s="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V71" s="1"/>
    </row>
    <row r="72" spans="1:22" x14ac:dyDescent="0.2">
      <c r="A72" s="4"/>
      <c r="B72" s="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V72" s="1"/>
    </row>
    <row r="73" spans="1:22" x14ac:dyDescent="0.2">
      <c r="A73" s="4"/>
      <c r="B73" s="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V73" s="1"/>
    </row>
    <row r="74" spans="1:22" x14ac:dyDescent="0.2">
      <c r="A74" s="4"/>
      <c r="B74" s="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V74" s="1"/>
    </row>
    <row r="75" spans="1:22" x14ac:dyDescent="0.2">
      <c r="A75" s="4"/>
      <c r="B75" s="5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V75" s="1"/>
    </row>
    <row r="76" spans="1:22" x14ac:dyDescent="0.2">
      <c r="A76" s="4"/>
      <c r="B76" s="5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V76" s="1"/>
    </row>
    <row r="77" spans="1:22" x14ac:dyDescent="0.2">
      <c r="A77" s="4"/>
      <c r="B77" s="5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V77" s="1"/>
    </row>
    <row r="78" spans="1:22" x14ac:dyDescent="0.2">
      <c r="A78" s="4"/>
      <c r="B78" s="5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V78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:A78">
    <cfRule type="expression" dxfId="141" priority="2">
      <formula>AND(LEN(#REF!)&gt;0,MOD(#REF!,2)=0)</formula>
    </cfRule>
  </conditionalFormatting>
  <conditionalFormatting sqref="B8:B78">
    <cfRule type="expression" dxfId="140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259C0-F9DD-47E2-B5AB-576F597D9555}">
  <sheetPr codeName="Sheet41"/>
  <dimension ref="A1:CB77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46</v>
      </c>
      <c r="B8" s="5">
        <v>1.10447917687265E-3</v>
      </c>
      <c r="C8" s="1">
        <f t="shared" ref="C8:R8" si="5">+C$6*$B8</f>
        <v>641.15931283108876</v>
      </c>
      <c r="D8" s="1">
        <f t="shared" si="5"/>
        <v>728.05461101618403</v>
      </c>
      <c r="E8" s="1">
        <f t="shared" si="5"/>
        <v>718.35796430247842</v>
      </c>
      <c r="F8" s="1">
        <f t="shared" si="5"/>
        <v>741.34930193026298</v>
      </c>
      <c r="G8" s="1">
        <f t="shared" si="5"/>
        <v>741.34930192315255</v>
      </c>
      <c r="H8" s="1">
        <f t="shared" si="5"/>
        <v>741.34930191604201</v>
      </c>
      <c r="I8" s="1">
        <f t="shared" si="5"/>
        <v>741.34930191604201</v>
      </c>
      <c r="J8" s="1">
        <f t="shared" si="5"/>
        <v>871.91609837294959</v>
      </c>
      <c r="K8" s="1">
        <f t="shared" si="5"/>
        <v>871.91609837294959</v>
      </c>
      <c r="L8" s="1">
        <f t="shared" si="5"/>
        <v>871.91609837294959</v>
      </c>
      <c r="M8" s="1">
        <f t="shared" si="5"/>
        <v>732.93347566917396</v>
      </c>
      <c r="N8" s="1">
        <f t="shared" si="5"/>
        <v>732.93347566917396</v>
      </c>
      <c r="O8" s="1">
        <f t="shared" si="5"/>
        <v>732.93347566917396</v>
      </c>
      <c r="P8" s="1">
        <f t="shared" si="5"/>
        <v>732.93347566917396</v>
      </c>
      <c r="Q8" s="1">
        <f t="shared" si="5"/>
        <v>732.93347566917396</v>
      </c>
      <c r="R8" s="1">
        <f t="shared" si="5"/>
        <v>732.93347566917396</v>
      </c>
      <c r="S8" s="1">
        <f t="shared" ref="S8:T8" si="6">+S$6*$B8</f>
        <v>732.93347566917396</v>
      </c>
      <c r="T8" s="1">
        <f t="shared" si="6"/>
        <v>732.93347566917396</v>
      </c>
      <c r="V8" s="1">
        <f t="shared" ref="V8" si="7">SUM(C8:T8)</f>
        <v>13532.185196307488</v>
      </c>
    </row>
    <row r="9" spans="1:80" x14ac:dyDescent="0.2">
      <c r="A9" s="4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V9" s="1"/>
    </row>
    <row r="10" spans="1:80" x14ac:dyDescent="0.2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V10" s="1"/>
    </row>
    <row r="11" spans="1:80" x14ac:dyDescent="0.2">
      <c r="A11" s="4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V11" s="1"/>
    </row>
    <row r="12" spans="1:80" x14ac:dyDescent="0.2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V12" s="1"/>
    </row>
    <row r="13" spans="1:80" x14ac:dyDescent="0.2">
      <c r="A13" s="4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V13" s="1"/>
    </row>
    <row r="14" spans="1:80" x14ac:dyDescent="0.2">
      <c r="A14" s="4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V14" s="1"/>
    </row>
    <row r="15" spans="1:80" x14ac:dyDescent="0.2">
      <c r="A15" s="4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V15" s="1"/>
    </row>
    <row r="16" spans="1:80" x14ac:dyDescent="0.2">
      <c r="A16" s="4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V16" s="1"/>
    </row>
    <row r="17" spans="1:22" x14ac:dyDescent="0.2">
      <c r="A17" s="4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V17" s="1"/>
    </row>
    <row r="18" spans="1:22" x14ac:dyDescent="0.2">
      <c r="A18" s="4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V18" s="1"/>
    </row>
    <row r="19" spans="1:22" x14ac:dyDescent="0.2">
      <c r="A19" s="4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V19" s="1"/>
    </row>
    <row r="20" spans="1:22" x14ac:dyDescent="0.2">
      <c r="A20" s="4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V20" s="1"/>
    </row>
    <row r="21" spans="1:22" x14ac:dyDescent="0.2">
      <c r="A21" s="4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V21" s="1"/>
    </row>
    <row r="22" spans="1:22" x14ac:dyDescent="0.2">
      <c r="A22" s="4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V22" s="1"/>
    </row>
    <row r="23" spans="1:22" x14ac:dyDescent="0.2">
      <c r="A23" s="4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1"/>
    </row>
    <row r="24" spans="1:22" x14ac:dyDescent="0.2">
      <c r="A24" s="4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V24" s="1"/>
    </row>
    <row r="25" spans="1:22" x14ac:dyDescent="0.2">
      <c r="A25" s="4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V25" s="1"/>
    </row>
    <row r="26" spans="1:22" x14ac:dyDescent="0.2">
      <c r="A26" s="4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V26" s="1"/>
    </row>
    <row r="27" spans="1:22" x14ac:dyDescent="0.2">
      <c r="A27" s="4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V27" s="1"/>
    </row>
    <row r="28" spans="1:22" x14ac:dyDescent="0.2">
      <c r="A28" s="4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V28" s="1"/>
    </row>
    <row r="29" spans="1:22" x14ac:dyDescent="0.2">
      <c r="A29" s="4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V29" s="1"/>
    </row>
    <row r="30" spans="1:22" x14ac:dyDescent="0.2">
      <c r="A30" s="4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V30" s="1"/>
    </row>
    <row r="31" spans="1:22" x14ac:dyDescent="0.2">
      <c r="A31" s="4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V31" s="1"/>
    </row>
    <row r="32" spans="1:22" x14ac:dyDescent="0.2">
      <c r="A32" s="4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V32" s="1"/>
    </row>
    <row r="33" spans="1:22" x14ac:dyDescent="0.2">
      <c r="A33" s="4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V33" s="1"/>
    </row>
    <row r="34" spans="1:22" x14ac:dyDescent="0.2">
      <c r="A34" s="4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V34" s="1"/>
    </row>
    <row r="35" spans="1:22" x14ac:dyDescent="0.2">
      <c r="A35" s="4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V35" s="1"/>
    </row>
    <row r="36" spans="1:22" x14ac:dyDescent="0.2">
      <c r="A36" s="4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V36" s="1"/>
    </row>
    <row r="37" spans="1:22" x14ac:dyDescent="0.2">
      <c r="A37" s="4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V37" s="1"/>
    </row>
    <row r="38" spans="1:22" x14ac:dyDescent="0.2">
      <c r="A38" s="4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V38" s="1"/>
    </row>
    <row r="39" spans="1:22" x14ac:dyDescent="0.2">
      <c r="A39" s="4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V39" s="1"/>
    </row>
    <row r="40" spans="1:22" x14ac:dyDescent="0.2">
      <c r="A40" s="4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V40" s="1"/>
    </row>
    <row r="41" spans="1:22" x14ac:dyDescent="0.2">
      <c r="A41" s="4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V41" s="1"/>
    </row>
    <row r="42" spans="1:22" x14ac:dyDescent="0.2">
      <c r="A42" s="4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V42" s="1"/>
    </row>
    <row r="43" spans="1:22" x14ac:dyDescent="0.2">
      <c r="A43" s="4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V43" s="1"/>
    </row>
    <row r="44" spans="1:22" x14ac:dyDescent="0.2">
      <c r="A44" s="4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V44" s="1"/>
    </row>
    <row r="45" spans="1:22" x14ac:dyDescent="0.2">
      <c r="A45" s="4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V45" s="1"/>
    </row>
    <row r="46" spans="1:22" x14ac:dyDescent="0.2">
      <c r="A46" s="4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V46" s="1"/>
    </row>
    <row r="47" spans="1:22" x14ac:dyDescent="0.2">
      <c r="A47" s="4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V47" s="1"/>
    </row>
    <row r="48" spans="1:22" x14ac:dyDescent="0.2">
      <c r="A48" s="4"/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V48" s="1"/>
    </row>
    <row r="49" spans="1:22" x14ac:dyDescent="0.2">
      <c r="A49" s="4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V49" s="1"/>
    </row>
    <row r="50" spans="1:22" x14ac:dyDescent="0.2">
      <c r="A50" s="4"/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V50" s="1"/>
    </row>
    <row r="51" spans="1:22" x14ac:dyDescent="0.2">
      <c r="A51" s="4"/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V51" s="1"/>
    </row>
    <row r="52" spans="1:22" x14ac:dyDescent="0.2">
      <c r="A52" s="4"/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V52" s="1"/>
    </row>
    <row r="53" spans="1:22" x14ac:dyDescent="0.2">
      <c r="A53" s="4"/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V53" s="1"/>
    </row>
    <row r="54" spans="1:22" x14ac:dyDescent="0.2">
      <c r="A54" s="4"/>
      <c r="B54" s="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V54" s="1"/>
    </row>
    <row r="55" spans="1:22" x14ac:dyDescent="0.2">
      <c r="A55" s="4"/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V55" s="1"/>
    </row>
    <row r="56" spans="1:22" x14ac:dyDescent="0.2">
      <c r="A56" s="4"/>
      <c r="B56" s="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V56" s="1"/>
    </row>
    <row r="57" spans="1:22" x14ac:dyDescent="0.2">
      <c r="A57" s="4"/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V57" s="1"/>
    </row>
    <row r="58" spans="1:22" x14ac:dyDescent="0.2">
      <c r="A58" s="4"/>
      <c r="B58" s="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V58" s="1"/>
    </row>
    <row r="59" spans="1:22" x14ac:dyDescent="0.2">
      <c r="A59" s="4"/>
      <c r="B59" s="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V59" s="1"/>
    </row>
    <row r="60" spans="1:22" x14ac:dyDescent="0.2">
      <c r="A60" s="4"/>
      <c r="B60" s="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V60" s="1"/>
    </row>
    <row r="61" spans="1:22" x14ac:dyDescent="0.2">
      <c r="A61" s="4"/>
      <c r="B61" s="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V61" s="1"/>
    </row>
    <row r="62" spans="1:22" x14ac:dyDescent="0.2">
      <c r="A62" s="4"/>
      <c r="B62" s="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V62" s="1"/>
    </row>
    <row r="63" spans="1:22" x14ac:dyDescent="0.2">
      <c r="A63" s="4"/>
      <c r="B63" s="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V63" s="1"/>
    </row>
    <row r="64" spans="1:22" x14ac:dyDescent="0.2">
      <c r="A64" s="4"/>
      <c r="B64" s="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V64" s="1"/>
    </row>
    <row r="65" spans="1:22" x14ac:dyDescent="0.2">
      <c r="A65" s="4"/>
      <c r="B65" s="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V65" s="1"/>
    </row>
    <row r="66" spans="1:22" x14ac:dyDescent="0.2">
      <c r="A66" s="4"/>
      <c r="B66" s="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V66" s="1"/>
    </row>
    <row r="67" spans="1:22" x14ac:dyDescent="0.2">
      <c r="A67" s="4"/>
      <c r="B67" s="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V67" s="1"/>
    </row>
    <row r="68" spans="1:22" x14ac:dyDescent="0.2">
      <c r="A68" s="4"/>
      <c r="B68" s="5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V68" s="1"/>
    </row>
    <row r="69" spans="1:22" x14ac:dyDescent="0.2">
      <c r="A69" s="4"/>
      <c r="B69" s="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V69" s="1"/>
    </row>
    <row r="70" spans="1:22" x14ac:dyDescent="0.2">
      <c r="A70" s="4"/>
      <c r="B70" s="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V70" s="1"/>
    </row>
    <row r="71" spans="1:22" x14ac:dyDescent="0.2">
      <c r="A71" s="4"/>
      <c r="B71" s="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V71" s="1"/>
    </row>
    <row r="72" spans="1:22" x14ac:dyDescent="0.2">
      <c r="A72" s="4"/>
      <c r="B72" s="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V72" s="1"/>
    </row>
    <row r="73" spans="1:22" x14ac:dyDescent="0.2">
      <c r="A73" s="4"/>
      <c r="B73" s="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V73" s="1"/>
    </row>
    <row r="74" spans="1:22" x14ac:dyDescent="0.2">
      <c r="A74" s="4"/>
      <c r="B74" s="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V74" s="1"/>
    </row>
    <row r="75" spans="1:22" x14ac:dyDescent="0.2">
      <c r="A75" s="4"/>
      <c r="B75" s="5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V75" s="1"/>
    </row>
    <row r="76" spans="1:22" x14ac:dyDescent="0.2">
      <c r="A76" s="4"/>
      <c r="B76" s="5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V76" s="1"/>
    </row>
    <row r="77" spans="1:22" x14ac:dyDescent="0.2">
      <c r="A77" s="4"/>
      <c r="B77" s="5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V77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:A77">
    <cfRule type="expression" dxfId="139" priority="2">
      <formula>AND(LEN(#REF!)&gt;0,MOD(#REF!,2)=0)</formula>
    </cfRule>
  </conditionalFormatting>
  <conditionalFormatting sqref="B8:B77">
    <cfRule type="expression" dxfId="138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13A81-B030-43A7-A38C-F280FCC415F1}">
  <sheetPr codeName="Sheet42"/>
  <dimension ref="A1:CB76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47</v>
      </c>
      <c r="B8" s="5">
        <v>5.2858107168257001E-4</v>
      </c>
      <c r="C8" s="1">
        <f t="shared" ref="C8:R8" si="5">+C$6*$B8</f>
        <v>306.84569142818151</v>
      </c>
      <c r="D8" s="1">
        <f t="shared" si="5"/>
        <v>348.43199816952642</v>
      </c>
      <c r="E8" s="1">
        <f t="shared" si="5"/>
        <v>343.79138201398183</v>
      </c>
      <c r="F8" s="1">
        <f t="shared" si="5"/>
        <v>354.79456445253265</v>
      </c>
      <c r="G8" s="1">
        <f t="shared" si="5"/>
        <v>354.79456444912967</v>
      </c>
      <c r="H8" s="1">
        <f t="shared" si="5"/>
        <v>354.79456444572673</v>
      </c>
      <c r="I8" s="1">
        <f t="shared" si="5"/>
        <v>354.79456444572673</v>
      </c>
      <c r="J8" s="1">
        <f t="shared" si="5"/>
        <v>417.28115418186792</v>
      </c>
      <c r="K8" s="1">
        <f t="shared" si="5"/>
        <v>417.28115418186792</v>
      </c>
      <c r="L8" s="1">
        <f t="shared" si="5"/>
        <v>417.28115418186792</v>
      </c>
      <c r="M8" s="1">
        <f t="shared" si="5"/>
        <v>350.76692268496521</v>
      </c>
      <c r="N8" s="1">
        <f t="shared" si="5"/>
        <v>350.76692268496521</v>
      </c>
      <c r="O8" s="1">
        <f t="shared" si="5"/>
        <v>350.76692268496521</v>
      </c>
      <c r="P8" s="1">
        <f t="shared" si="5"/>
        <v>350.76692268496521</v>
      </c>
      <c r="Q8" s="1">
        <f t="shared" si="5"/>
        <v>350.76692268496521</v>
      </c>
      <c r="R8" s="1">
        <f t="shared" si="5"/>
        <v>350.76692268496521</v>
      </c>
      <c r="S8" s="1">
        <f t="shared" ref="S8:T8" si="6">+S$6*$B8</f>
        <v>350.76692268496521</v>
      </c>
      <c r="T8" s="1">
        <f t="shared" si="6"/>
        <v>350.76692268496521</v>
      </c>
      <c r="V8" s="1">
        <f t="shared" ref="V8" si="7">SUM(C8:T8)</f>
        <v>6476.2261734301283</v>
      </c>
    </row>
    <row r="9" spans="1:80" x14ac:dyDescent="0.2">
      <c r="A9" s="4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V9" s="1"/>
    </row>
    <row r="10" spans="1:80" x14ac:dyDescent="0.2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V10" s="1"/>
    </row>
    <row r="11" spans="1:80" x14ac:dyDescent="0.2">
      <c r="A11" s="4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V11" s="1"/>
    </row>
    <row r="12" spans="1:80" x14ac:dyDescent="0.2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V12" s="1"/>
    </row>
    <row r="13" spans="1:80" x14ac:dyDescent="0.2">
      <c r="A13" s="4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V13" s="1"/>
    </row>
    <row r="14" spans="1:80" x14ac:dyDescent="0.2">
      <c r="A14" s="4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V14" s="1"/>
    </row>
    <row r="15" spans="1:80" x14ac:dyDescent="0.2">
      <c r="A15" s="4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V15" s="1"/>
    </row>
    <row r="16" spans="1:80" x14ac:dyDescent="0.2">
      <c r="A16" s="4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V16" s="1"/>
    </row>
    <row r="17" spans="1:22" x14ac:dyDescent="0.2">
      <c r="A17" s="4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V17" s="1"/>
    </row>
    <row r="18" spans="1:22" x14ac:dyDescent="0.2">
      <c r="A18" s="4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V18" s="1"/>
    </row>
    <row r="19" spans="1:22" x14ac:dyDescent="0.2">
      <c r="A19" s="4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V19" s="1"/>
    </row>
    <row r="20" spans="1:22" x14ac:dyDescent="0.2">
      <c r="A20" s="4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V20" s="1"/>
    </row>
    <row r="21" spans="1:22" x14ac:dyDescent="0.2">
      <c r="A21" s="4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V21" s="1"/>
    </row>
    <row r="22" spans="1:22" x14ac:dyDescent="0.2">
      <c r="A22" s="4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V22" s="1"/>
    </row>
    <row r="23" spans="1:22" x14ac:dyDescent="0.2">
      <c r="A23" s="4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1"/>
    </row>
    <row r="24" spans="1:22" x14ac:dyDescent="0.2">
      <c r="A24" s="4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V24" s="1"/>
    </row>
    <row r="25" spans="1:22" x14ac:dyDescent="0.2">
      <c r="A25" s="4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V25" s="1"/>
    </row>
    <row r="26" spans="1:22" x14ac:dyDescent="0.2">
      <c r="A26" s="4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V26" s="1"/>
    </row>
    <row r="27" spans="1:22" x14ac:dyDescent="0.2">
      <c r="A27" s="4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V27" s="1"/>
    </row>
    <row r="28" spans="1:22" x14ac:dyDescent="0.2">
      <c r="A28" s="4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V28" s="1"/>
    </row>
    <row r="29" spans="1:22" x14ac:dyDescent="0.2">
      <c r="A29" s="4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V29" s="1"/>
    </row>
    <row r="30" spans="1:22" x14ac:dyDescent="0.2">
      <c r="A30" s="4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V30" s="1"/>
    </row>
    <row r="31" spans="1:22" x14ac:dyDescent="0.2">
      <c r="A31" s="4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V31" s="1"/>
    </row>
    <row r="32" spans="1:22" x14ac:dyDescent="0.2">
      <c r="A32" s="4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V32" s="1"/>
    </row>
    <row r="33" spans="1:22" x14ac:dyDescent="0.2">
      <c r="A33" s="4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V33" s="1"/>
    </row>
    <row r="34" spans="1:22" x14ac:dyDescent="0.2">
      <c r="A34" s="4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V34" s="1"/>
    </row>
    <row r="35" spans="1:22" x14ac:dyDescent="0.2">
      <c r="A35" s="4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V35" s="1"/>
    </row>
    <row r="36" spans="1:22" x14ac:dyDescent="0.2">
      <c r="A36" s="4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V36" s="1"/>
    </row>
    <row r="37" spans="1:22" x14ac:dyDescent="0.2">
      <c r="A37" s="4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V37" s="1"/>
    </row>
    <row r="38" spans="1:22" x14ac:dyDescent="0.2">
      <c r="A38" s="4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V38" s="1"/>
    </row>
    <row r="39" spans="1:22" x14ac:dyDescent="0.2">
      <c r="A39" s="4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V39" s="1"/>
    </row>
    <row r="40" spans="1:22" x14ac:dyDescent="0.2">
      <c r="A40" s="4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V40" s="1"/>
    </row>
    <row r="41" spans="1:22" x14ac:dyDescent="0.2">
      <c r="A41" s="4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V41" s="1"/>
    </row>
    <row r="42" spans="1:22" x14ac:dyDescent="0.2">
      <c r="A42" s="4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V42" s="1"/>
    </row>
    <row r="43" spans="1:22" x14ac:dyDescent="0.2">
      <c r="A43" s="4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V43" s="1"/>
    </row>
    <row r="44" spans="1:22" x14ac:dyDescent="0.2">
      <c r="A44" s="4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V44" s="1"/>
    </row>
    <row r="45" spans="1:22" x14ac:dyDescent="0.2">
      <c r="A45" s="4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V45" s="1"/>
    </row>
    <row r="46" spans="1:22" x14ac:dyDescent="0.2">
      <c r="A46" s="4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V46" s="1"/>
    </row>
    <row r="47" spans="1:22" x14ac:dyDescent="0.2">
      <c r="A47" s="4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V47" s="1"/>
    </row>
    <row r="48" spans="1:22" x14ac:dyDescent="0.2">
      <c r="A48" s="4"/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V48" s="1"/>
    </row>
    <row r="49" spans="1:22" x14ac:dyDescent="0.2">
      <c r="A49" s="4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V49" s="1"/>
    </row>
    <row r="50" spans="1:22" x14ac:dyDescent="0.2">
      <c r="A50" s="4"/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V50" s="1"/>
    </row>
    <row r="51" spans="1:22" x14ac:dyDescent="0.2">
      <c r="A51" s="4"/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V51" s="1"/>
    </row>
    <row r="52" spans="1:22" x14ac:dyDescent="0.2">
      <c r="A52" s="4"/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V52" s="1"/>
    </row>
    <row r="53" spans="1:22" x14ac:dyDescent="0.2">
      <c r="A53" s="4"/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V53" s="1"/>
    </row>
    <row r="54" spans="1:22" x14ac:dyDescent="0.2">
      <c r="A54" s="4"/>
      <c r="B54" s="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V54" s="1"/>
    </row>
    <row r="55" spans="1:22" x14ac:dyDescent="0.2">
      <c r="A55" s="4"/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V55" s="1"/>
    </row>
    <row r="56" spans="1:22" x14ac:dyDescent="0.2">
      <c r="A56" s="4"/>
      <c r="B56" s="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V56" s="1"/>
    </row>
    <row r="57" spans="1:22" x14ac:dyDescent="0.2">
      <c r="A57" s="4"/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V57" s="1"/>
    </row>
    <row r="58" spans="1:22" x14ac:dyDescent="0.2">
      <c r="A58" s="4"/>
      <c r="B58" s="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V58" s="1"/>
    </row>
    <row r="59" spans="1:22" x14ac:dyDescent="0.2">
      <c r="A59" s="4"/>
      <c r="B59" s="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V59" s="1"/>
    </row>
    <row r="60" spans="1:22" x14ac:dyDescent="0.2">
      <c r="A60" s="4"/>
      <c r="B60" s="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V60" s="1"/>
    </row>
    <row r="61" spans="1:22" x14ac:dyDescent="0.2">
      <c r="A61" s="4"/>
      <c r="B61" s="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V61" s="1"/>
    </row>
    <row r="62" spans="1:22" x14ac:dyDescent="0.2">
      <c r="A62" s="4"/>
      <c r="B62" s="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V62" s="1"/>
    </row>
    <row r="63" spans="1:22" x14ac:dyDescent="0.2">
      <c r="A63" s="4"/>
      <c r="B63" s="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V63" s="1"/>
    </row>
    <row r="64" spans="1:22" x14ac:dyDescent="0.2">
      <c r="A64" s="4"/>
      <c r="B64" s="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V64" s="1"/>
    </row>
    <row r="65" spans="1:22" x14ac:dyDescent="0.2">
      <c r="A65" s="4"/>
      <c r="B65" s="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V65" s="1"/>
    </row>
    <row r="66" spans="1:22" x14ac:dyDescent="0.2">
      <c r="A66" s="4"/>
      <c r="B66" s="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V66" s="1"/>
    </row>
    <row r="67" spans="1:22" x14ac:dyDescent="0.2">
      <c r="A67" s="4"/>
      <c r="B67" s="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V67" s="1"/>
    </row>
    <row r="68" spans="1:22" x14ac:dyDescent="0.2">
      <c r="A68" s="4"/>
      <c r="B68" s="5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V68" s="1"/>
    </row>
    <row r="69" spans="1:22" x14ac:dyDescent="0.2">
      <c r="A69" s="4"/>
      <c r="B69" s="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V69" s="1"/>
    </row>
    <row r="70" spans="1:22" x14ac:dyDescent="0.2">
      <c r="A70" s="4"/>
      <c r="B70" s="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V70" s="1"/>
    </row>
    <row r="71" spans="1:22" x14ac:dyDescent="0.2">
      <c r="A71" s="4"/>
      <c r="B71" s="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V71" s="1"/>
    </row>
    <row r="72" spans="1:22" x14ac:dyDescent="0.2">
      <c r="A72" s="4"/>
      <c r="B72" s="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V72" s="1"/>
    </row>
    <row r="73" spans="1:22" x14ac:dyDescent="0.2">
      <c r="A73" s="4"/>
      <c r="B73" s="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V73" s="1"/>
    </row>
    <row r="74" spans="1:22" x14ac:dyDescent="0.2">
      <c r="A74" s="4"/>
      <c r="B74" s="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V74" s="1"/>
    </row>
    <row r="75" spans="1:22" x14ac:dyDescent="0.2">
      <c r="A75" s="4"/>
      <c r="B75" s="5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V75" s="1"/>
    </row>
    <row r="76" spans="1:22" x14ac:dyDescent="0.2">
      <c r="A76" s="4"/>
      <c r="B76" s="5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V76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:A76">
    <cfRule type="expression" dxfId="137" priority="2">
      <formula>AND(LEN(#REF!)&gt;0,MOD(#REF!,2)=0)</formula>
    </cfRule>
  </conditionalFormatting>
  <conditionalFormatting sqref="B8:B76">
    <cfRule type="expression" dxfId="136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90557-8E71-4CD1-AD6B-D57CFF008ECF}">
  <sheetPr codeName="Sheet43"/>
  <dimension ref="A1:CB75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48</v>
      </c>
      <c r="B8" s="5">
        <v>1.50528611956195E-2</v>
      </c>
      <c r="C8" s="1">
        <f t="shared" ref="C8:R8" si="5">+C$6*$B8</f>
        <v>8738.3106376463493</v>
      </c>
      <c r="D8" s="1">
        <f t="shared" si="5"/>
        <v>9922.59992939732</v>
      </c>
      <c r="E8" s="1">
        <f t="shared" si="5"/>
        <v>9790.4450820260317</v>
      </c>
      <c r="F8" s="1">
        <f t="shared" si="5"/>
        <v>10103.792242624037</v>
      </c>
      <c r="G8" s="1">
        <f t="shared" si="5"/>
        <v>10103.792242527126</v>
      </c>
      <c r="H8" s="1">
        <f t="shared" si="5"/>
        <v>10103.792242430218</v>
      </c>
      <c r="I8" s="1">
        <f t="shared" si="5"/>
        <v>10103.792242430218</v>
      </c>
      <c r="J8" s="1">
        <f t="shared" si="5"/>
        <v>11883.277003191037</v>
      </c>
      <c r="K8" s="1">
        <f t="shared" si="5"/>
        <v>11883.277003191037</v>
      </c>
      <c r="L8" s="1">
        <f t="shared" si="5"/>
        <v>11883.277003191037</v>
      </c>
      <c r="M8" s="1">
        <f t="shared" si="5"/>
        <v>9989.0935980435861</v>
      </c>
      <c r="N8" s="1">
        <f t="shared" si="5"/>
        <v>9989.0935980435861</v>
      </c>
      <c r="O8" s="1">
        <f t="shared" si="5"/>
        <v>9989.0935980435861</v>
      </c>
      <c r="P8" s="1">
        <f t="shared" si="5"/>
        <v>9989.0935980435861</v>
      </c>
      <c r="Q8" s="1">
        <f t="shared" si="5"/>
        <v>9989.0935980435861</v>
      </c>
      <c r="R8" s="1">
        <f t="shared" si="5"/>
        <v>9989.0935980435861</v>
      </c>
      <c r="S8" s="1">
        <f t="shared" ref="S8:T8" si="6">+S$6*$B8</f>
        <v>9989.0935980435861</v>
      </c>
      <c r="T8" s="1">
        <f t="shared" si="6"/>
        <v>9989.0935980435861</v>
      </c>
      <c r="V8" s="1">
        <f t="shared" ref="V8" si="7">SUM(C8:T8)</f>
        <v>184429.10441300302</v>
      </c>
    </row>
    <row r="9" spans="1:80" x14ac:dyDescent="0.2">
      <c r="A9" s="4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V9" s="1"/>
    </row>
    <row r="10" spans="1:80" x14ac:dyDescent="0.2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V10" s="1"/>
    </row>
    <row r="11" spans="1:80" x14ac:dyDescent="0.2">
      <c r="A11" s="4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V11" s="1"/>
    </row>
    <row r="12" spans="1:80" x14ac:dyDescent="0.2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V12" s="1"/>
    </row>
    <row r="13" spans="1:80" x14ac:dyDescent="0.2">
      <c r="A13" s="4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V13" s="1"/>
    </row>
    <row r="14" spans="1:80" x14ac:dyDescent="0.2">
      <c r="A14" s="4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V14" s="1"/>
    </row>
    <row r="15" spans="1:80" x14ac:dyDescent="0.2">
      <c r="A15" s="4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V15" s="1"/>
    </row>
    <row r="16" spans="1:80" x14ac:dyDescent="0.2">
      <c r="A16" s="4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V16" s="1"/>
    </row>
    <row r="17" spans="1:22" x14ac:dyDescent="0.2">
      <c r="A17" s="4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V17" s="1"/>
    </row>
    <row r="18" spans="1:22" x14ac:dyDescent="0.2">
      <c r="A18" s="4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V18" s="1"/>
    </row>
    <row r="19" spans="1:22" x14ac:dyDescent="0.2">
      <c r="A19" s="4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V19" s="1"/>
    </row>
    <row r="20" spans="1:22" x14ac:dyDescent="0.2">
      <c r="A20" s="4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V20" s="1"/>
    </row>
    <row r="21" spans="1:22" x14ac:dyDescent="0.2">
      <c r="A21" s="4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V21" s="1"/>
    </row>
    <row r="22" spans="1:22" x14ac:dyDescent="0.2">
      <c r="A22" s="4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V22" s="1"/>
    </row>
    <row r="23" spans="1:22" x14ac:dyDescent="0.2">
      <c r="A23" s="4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1"/>
    </row>
    <row r="24" spans="1:22" x14ac:dyDescent="0.2">
      <c r="A24" s="4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V24" s="1"/>
    </row>
    <row r="25" spans="1:22" x14ac:dyDescent="0.2">
      <c r="A25" s="4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V25" s="1"/>
    </row>
    <row r="26" spans="1:22" x14ac:dyDescent="0.2">
      <c r="A26" s="4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V26" s="1"/>
    </row>
    <row r="27" spans="1:22" x14ac:dyDescent="0.2">
      <c r="A27" s="4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V27" s="1"/>
    </row>
    <row r="28" spans="1:22" x14ac:dyDescent="0.2">
      <c r="A28" s="4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V28" s="1"/>
    </row>
    <row r="29" spans="1:22" x14ac:dyDescent="0.2">
      <c r="A29" s="4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V29" s="1"/>
    </row>
    <row r="30" spans="1:22" x14ac:dyDescent="0.2">
      <c r="A30" s="4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V30" s="1"/>
    </row>
    <row r="31" spans="1:22" x14ac:dyDescent="0.2">
      <c r="A31" s="4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V31" s="1"/>
    </row>
    <row r="32" spans="1:22" x14ac:dyDescent="0.2">
      <c r="A32" s="4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V32" s="1"/>
    </row>
    <row r="33" spans="1:22" x14ac:dyDescent="0.2">
      <c r="A33" s="4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V33" s="1"/>
    </row>
    <row r="34" spans="1:22" x14ac:dyDescent="0.2">
      <c r="A34" s="4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V34" s="1"/>
    </row>
    <row r="35" spans="1:22" x14ac:dyDescent="0.2">
      <c r="A35" s="4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V35" s="1"/>
    </row>
    <row r="36" spans="1:22" x14ac:dyDescent="0.2">
      <c r="A36" s="4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V36" s="1"/>
    </row>
    <row r="37" spans="1:22" x14ac:dyDescent="0.2">
      <c r="A37" s="4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V37" s="1"/>
    </row>
    <row r="38" spans="1:22" x14ac:dyDescent="0.2">
      <c r="A38" s="4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V38" s="1"/>
    </row>
    <row r="39" spans="1:22" x14ac:dyDescent="0.2">
      <c r="A39" s="4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V39" s="1"/>
    </row>
    <row r="40" spans="1:22" x14ac:dyDescent="0.2">
      <c r="A40" s="4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V40" s="1"/>
    </row>
    <row r="41" spans="1:22" x14ac:dyDescent="0.2">
      <c r="A41" s="4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V41" s="1"/>
    </row>
    <row r="42" spans="1:22" x14ac:dyDescent="0.2">
      <c r="A42" s="4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V42" s="1"/>
    </row>
    <row r="43" spans="1:22" x14ac:dyDescent="0.2">
      <c r="A43" s="4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V43" s="1"/>
    </row>
    <row r="44" spans="1:22" x14ac:dyDescent="0.2">
      <c r="A44" s="4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V44" s="1"/>
    </row>
    <row r="45" spans="1:22" x14ac:dyDescent="0.2">
      <c r="A45" s="4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V45" s="1"/>
    </row>
    <row r="46" spans="1:22" x14ac:dyDescent="0.2">
      <c r="A46" s="4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V46" s="1"/>
    </row>
    <row r="47" spans="1:22" x14ac:dyDescent="0.2">
      <c r="A47" s="4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V47" s="1"/>
    </row>
    <row r="48" spans="1:22" x14ac:dyDescent="0.2">
      <c r="A48" s="4"/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V48" s="1"/>
    </row>
    <row r="49" spans="1:22" x14ac:dyDescent="0.2">
      <c r="A49" s="4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V49" s="1"/>
    </row>
    <row r="50" spans="1:22" x14ac:dyDescent="0.2">
      <c r="A50" s="4"/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V50" s="1"/>
    </row>
    <row r="51" spans="1:22" x14ac:dyDescent="0.2">
      <c r="A51" s="4"/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V51" s="1"/>
    </row>
    <row r="52" spans="1:22" x14ac:dyDescent="0.2">
      <c r="A52" s="4"/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V52" s="1"/>
    </row>
    <row r="53" spans="1:22" x14ac:dyDescent="0.2">
      <c r="A53" s="4"/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V53" s="1"/>
    </row>
    <row r="54" spans="1:22" x14ac:dyDescent="0.2">
      <c r="A54" s="4"/>
      <c r="B54" s="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V54" s="1"/>
    </row>
    <row r="55" spans="1:22" x14ac:dyDescent="0.2">
      <c r="A55" s="4"/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V55" s="1"/>
    </row>
    <row r="56" spans="1:22" x14ac:dyDescent="0.2">
      <c r="A56" s="4"/>
      <c r="B56" s="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V56" s="1"/>
    </row>
    <row r="57" spans="1:22" x14ac:dyDescent="0.2">
      <c r="A57" s="4"/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V57" s="1"/>
    </row>
    <row r="58" spans="1:22" x14ac:dyDescent="0.2">
      <c r="A58" s="4"/>
      <c r="B58" s="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V58" s="1"/>
    </row>
    <row r="59" spans="1:22" x14ac:dyDescent="0.2">
      <c r="A59" s="4"/>
      <c r="B59" s="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V59" s="1"/>
    </row>
    <row r="60" spans="1:22" x14ac:dyDescent="0.2">
      <c r="A60" s="4"/>
      <c r="B60" s="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V60" s="1"/>
    </row>
    <row r="61" spans="1:22" x14ac:dyDescent="0.2">
      <c r="A61" s="4"/>
      <c r="B61" s="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V61" s="1"/>
    </row>
    <row r="62" spans="1:22" x14ac:dyDescent="0.2">
      <c r="A62" s="4"/>
      <c r="B62" s="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V62" s="1"/>
    </row>
    <row r="63" spans="1:22" x14ac:dyDescent="0.2">
      <c r="A63" s="4"/>
      <c r="B63" s="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V63" s="1"/>
    </row>
    <row r="64" spans="1:22" x14ac:dyDescent="0.2">
      <c r="A64" s="4"/>
      <c r="B64" s="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V64" s="1"/>
    </row>
    <row r="65" spans="1:22" x14ac:dyDescent="0.2">
      <c r="A65" s="4"/>
      <c r="B65" s="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V65" s="1"/>
    </row>
    <row r="66" spans="1:22" x14ac:dyDescent="0.2">
      <c r="A66" s="4"/>
      <c r="B66" s="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V66" s="1"/>
    </row>
    <row r="67" spans="1:22" x14ac:dyDescent="0.2">
      <c r="A67" s="4"/>
      <c r="B67" s="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V67" s="1"/>
    </row>
    <row r="68" spans="1:22" x14ac:dyDescent="0.2">
      <c r="A68" s="4"/>
      <c r="B68" s="5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V68" s="1"/>
    </row>
    <row r="69" spans="1:22" x14ac:dyDescent="0.2">
      <c r="A69" s="4"/>
      <c r="B69" s="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V69" s="1"/>
    </row>
    <row r="70" spans="1:22" x14ac:dyDescent="0.2">
      <c r="A70" s="4"/>
      <c r="B70" s="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V70" s="1"/>
    </row>
    <row r="71" spans="1:22" x14ac:dyDescent="0.2">
      <c r="A71" s="4"/>
      <c r="B71" s="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V71" s="1"/>
    </row>
    <row r="72" spans="1:22" x14ac:dyDescent="0.2">
      <c r="A72" s="4"/>
      <c r="B72" s="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V72" s="1"/>
    </row>
    <row r="73" spans="1:22" x14ac:dyDescent="0.2">
      <c r="A73" s="4"/>
      <c r="B73" s="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V73" s="1"/>
    </row>
    <row r="74" spans="1:22" x14ac:dyDescent="0.2">
      <c r="A74" s="4"/>
      <c r="B74" s="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V74" s="1"/>
    </row>
    <row r="75" spans="1:22" x14ac:dyDescent="0.2">
      <c r="A75" s="4"/>
      <c r="B75" s="5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V75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:A75">
    <cfRule type="expression" dxfId="135" priority="2">
      <formula>AND(LEN(#REF!)&gt;0,MOD(#REF!,2)=0)</formula>
    </cfRule>
  </conditionalFormatting>
  <conditionalFormatting sqref="B8:B75">
    <cfRule type="expression" dxfId="134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6E805-F439-45B0-99BA-6AE629FC5A75}">
  <sheetPr codeName="Sheet44"/>
  <dimension ref="A1:CB74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49</v>
      </c>
      <c r="B8" s="5">
        <v>1.67075406026669E-4</v>
      </c>
      <c r="C8" s="1">
        <f t="shared" ref="C8:R8" si="5">+C$6*$B8</f>
        <v>96.988657425259689</v>
      </c>
      <c r="D8" s="1">
        <f t="shared" si="5"/>
        <v>110.13337534306724</v>
      </c>
      <c r="E8" s="1">
        <f t="shared" si="5"/>
        <v>108.66655621173985</v>
      </c>
      <c r="F8" s="1">
        <f t="shared" si="5"/>
        <v>112.14447336010566</v>
      </c>
      <c r="G8" s="1">
        <f t="shared" si="5"/>
        <v>112.14447335903004</v>
      </c>
      <c r="H8" s="1">
        <f t="shared" si="5"/>
        <v>112.14447335795444</v>
      </c>
      <c r="I8" s="1">
        <f t="shared" si="5"/>
        <v>112.14447335795444</v>
      </c>
      <c r="J8" s="1">
        <f t="shared" si="5"/>
        <v>131.89541207045002</v>
      </c>
      <c r="K8" s="1">
        <f t="shared" si="5"/>
        <v>131.89541207045002</v>
      </c>
      <c r="L8" s="1">
        <f t="shared" si="5"/>
        <v>131.89541207045002</v>
      </c>
      <c r="M8" s="1">
        <f t="shared" si="5"/>
        <v>110.87140491385148</v>
      </c>
      <c r="N8" s="1">
        <f t="shared" si="5"/>
        <v>110.87140491385148</v>
      </c>
      <c r="O8" s="1">
        <f t="shared" si="5"/>
        <v>110.87140491385148</v>
      </c>
      <c r="P8" s="1">
        <f t="shared" si="5"/>
        <v>110.87140491385148</v>
      </c>
      <c r="Q8" s="1">
        <f t="shared" si="5"/>
        <v>110.87140491385148</v>
      </c>
      <c r="R8" s="1">
        <f t="shared" si="5"/>
        <v>110.87140491385148</v>
      </c>
      <c r="S8" s="1">
        <f t="shared" ref="S8:T8" si="6">+S$6*$B8</f>
        <v>110.87140491385148</v>
      </c>
      <c r="T8" s="1">
        <f t="shared" si="6"/>
        <v>110.87140491385148</v>
      </c>
      <c r="V8" s="1">
        <f t="shared" ref="V8" si="7">SUM(C8:T8)</f>
        <v>2047.0239579372726</v>
      </c>
    </row>
    <row r="9" spans="1:80" x14ac:dyDescent="0.2">
      <c r="A9" s="4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V9" s="1"/>
    </row>
    <row r="10" spans="1:80" x14ac:dyDescent="0.2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V10" s="1"/>
    </row>
    <row r="11" spans="1:80" x14ac:dyDescent="0.2">
      <c r="A11" s="4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V11" s="1"/>
    </row>
    <row r="12" spans="1:80" x14ac:dyDescent="0.2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V12" s="1"/>
    </row>
    <row r="13" spans="1:80" x14ac:dyDescent="0.2">
      <c r="A13" s="4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V13" s="1"/>
    </row>
    <row r="14" spans="1:80" x14ac:dyDescent="0.2">
      <c r="A14" s="4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V14" s="1"/>
    </row>
    <row r="15" spans="1:80" x14ac:dyDescent="0.2">
      <c r="A15" s="4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V15" s="1"/>
    </row>
    <row r="16" spans="1:80" x14ac:dyDescent="0.2">
      <c r="A16" s="4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V16" s="1"/>
    </row>
    <row r="17" spans="1:22" x14ac:dyDescent="0.2">
      <c r="A17" s="4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V17" s="1"/>
    </row>
    <row r="18" spans="1:22" x14ac:dyDescent="0.2">
      <c r="A18" s="4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V18" s="1"/>
    </row>
    <row r="19" spans="1:22" x14ac:dyDescent="0.2">
      <c r="A19" s="4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V19" s="1"/>
    </row>
    <row r="20" spans="1:22" x14ac:dyDescent="0.2">
      <c r="A20" s="4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V20" s="1"/>
    </row>
    <row r="21" spans="1:22" x14ac:dyDescent="0.2">
      <c r="A21" s="4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V21" s="1"/>
    </row>
    <row r="22" spans="1:22" x14ac:dyDescent="0.2">
      <c r="A22" s="4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V22" s="1"/>
    </row>
    <row r="23" spans="1:22" x14ac:dyDescent="0.2">
      <c r="A23" s="4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1"/>
    </row>
    <row r="24" spans="1:22" x14ac:dyDescent="0.2">
      <c r="A24" s="4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V24" s="1"/>
    </row>
    <row r="25" spans="1:22" x14ac:dyDescent="0.2">
      <c r="A25" s="4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V25" s="1"/>
    </row>
    <row r="26" spans="1:22" x14ac:dyDescent="0.2">
      <c r="A26" s="4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V26" s="1"/>
    </row>
    <row r="27" spans="1:22" x14ac:dyDescent="0.2">
      <c r="A27" s="4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V27" s="1"/>
    </row>
    <row r="28" spans="1:22" x14ac:dyDescent="0.2">
      <c r="A28" s="4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V28" s="1"/>
    </row>
    <row r="29" spans="1:22" x14ac:dyDescent="0.2">
      <c r="A29" s="4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V29" s="1"/>
    </row>
    <row r="30" spans="1:22" x14ac:dyDescent="0.2">
      <c r="A30" s="4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V30" s="1"/>
    </row>
    <row r="31" spans="1:22" x14ac:dyDescent="0.2">
      <c r="A31" s="4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V31" s="1"/>
    </row>
    <row r="32" spans="1:22" x14ac:dyDescent="0.2">
      <c r="A32" s="4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V32" s="1"/>
    </row>
    <row r="33" spans="1:22" x14ac:dyDescent="0.2">
      <c r="A33" s="4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V33" s="1"/>
    </row>
    <row r="34" spans="1:22" x14ac:dyDescent="0.2">
      <c r="A34" s="4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V34" s="1"/>
    </row>
    <row r="35" spans="1:22" x14ac:dyDescent="0.2">
      <c r="A35" s="4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V35" s="1"/>
    </row>
    <row r="36" spans="1:22" x14ac:dyDescent="0.2">
      <c r="A36" s="4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V36" s="1"/>
    </row>
    <row r="37" spans="1:22" x14ac:dyDescent="0.2">
      <c r="A37" s="4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V37" s="1"/>
    </row>
    <row r="38" spans="1:22" x14ac:dyDescent="0.2">
      <c r="A38" s="4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V38" s="1"/>
    </row>
    <row r="39" spans="1:22" x14ac:dyDescent="0.2">
      <c r="A39" s="4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V39" s="1"/>
    </row>
    <row r="40" spans="1:22" x14ac:dyDescent="0.2">
      <c r="A40" s="4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V40" s="1"/>
    </row>
    <row r="41" spans="1:22" x14ac:dyDescent="0.2">
      <c r="A41" s="4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V41" s="1"/>
    </row>
    <row r="42" spans="1:22" x14ac:dyDescent="0.2">
      <c r="A42" s="4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V42" s="1"/>
    </row>
    <row r="43" spans="1:22" x14ac:dyDescent="0.2">
      <c r="A43" s="4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V43" s="1"/>
    </row>
    <row r="44" spans="1:22" x14ac:dyDescent="0.2">
      <c r="A44" s="4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V44" s="1"/>
    </row>
    <row r="45" spans="1:22" x14ac:dyDescent="0.2">
      <c r="A45" s="4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V45" s="1"/>
    </row>
    <row r="46" spans="1:22" x14ac:dyDescent="0.2">
      <c r="A46" s="4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V46" s="1"/>
    </row>
    <row r="47" spans="1:22" x14ac:dyDescent="0.2">
      <c r="A47" s="4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V47" s="1"/>
    </row>
    <row r="48" spans="1:22" x14ac:dyDescent="0.2">
      <c r="A48" s="4"/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V48" s="1"/>
    </row>
    <row r="49" spans="1:22" x14ac:dyDescent="0.2">
      <c r="A49" s="4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V49" s="1"/>
    </row>
    <row r="50" spans="1:22" x14ac:dyDescent="0.2">
      <c r="A50" s="4"/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V50" s="1"/>
    </row>
    <row r="51" spans="1:22" x14ac:dyDescent="0.2">
      <c r="A51" s="4"/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V51" s="1"/>
    </row>
    <row r="52" spans="1:22" x14ac:dyDescent="0.2">
      <c r="A52" s="4"/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V52" s="1"/>
    </row>
    <row r="53" spans="1:22" x14ac:dyDescent="0.2">
      <c r="A53" s="4"/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V53" s="1"/>
    </row>
    <row r="54" spans="1:22" x14ac:dyDescent="0.2">
      <c r="A54" s="4"/>
      <c r="B54" s="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V54" s="1"/>
    </row>
    <row r="55" spans="1:22" x14ac:dyDescent="0.2">
      <c r="A55" s="4"/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V55" s="1"/>
    </row>
    <row r="56" spans="1:22" x14ac:dyDescent="0.2">
      <c r="A56" s="4"/>
      <c r="B56" s="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V56" s="1"/>
    </row>
    <row r="57" spans="1:22" x14ac:dyDescent="0.2">
      <c r="A57" s="4"/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V57" s="1"/>
    </row>
    <row r="58" spans="1:22" x14ac:dyDescent="0.2">
      <c r="A58" s="4"/>
      <c r="B58" s="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V58" s="1"/>
    </row>
    <row r="59" spans="1:22" x14ac:dyDescent="0.2">
      <c r="A59" s="4"/>
      <c r="B59" s="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V59" s="1"/>
    </row>
    <row r="60" spans="1:22" x14ac:dyDescent="0.2">
      <c r="A60" s="4"/>
      <c r="B60" s="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V60" s="1"/>
    </row>
    <row r="61" spans="1:22" x14ac:dyDescent="0.2">
      <c r="A61" s="4"/>
      <c r="B61" s="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V61" s="1"/>
    </row>
    <row r="62" spans="1:22" x14ac:dyDescent="0.2">
      <c r="A62" s="4"/>
      <c r="B62" s="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V62" s="1"/>
    </row>
    <row r="63" spans="1:22" x14ac:dyDescent="0.2">
      <c r="A63" s="4"/>
      <c r="B63" s="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V63" s="1"/>
    </row>
    <row r="64" spans="1:22" x14ac:dyDescent="0.2">
      <c r="A64" s="4"/>
      <c r="B64" s="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V64" s="1"/>
    </row>
    <row r="65" spans="1:22" x14ac:dyDescent="0.2">
      <c r="A65" s="4"/>
      <c r="B65" s="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V65" s="1"/>
    </row>
    <row r="66" spans="1:22" x14ac:dyDescent="0.2">
      <c r="A66" s="4"/>
      <c r="B66" s="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V66" s="1"/>
    </row>
    <row r="67" spans="1:22" x14ac:dyDescent="0.2">
      <c r="A67" s="4"/>
      <c r="B67" s="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V67" s="1"/>
    </row>
    <row r="68" spans="1:22" x14ac:dyDescent="0.2">
      <c r="A68" s="4"/>
      <c r="B68" s="5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V68" s="1"/>
    </row>
    <row r="69" spans="1:22" x14ac:dyDescent="0.2">
      <c r="A69" s="4"/>
      <c r="B69" s="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V69" s="1"/>
    </row>
    <row r="70" spans="1:22" x14ac:dyDescent="0.2">
      <c r="A70" s="4"/>
      <c r="B70" s="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V70" s="1"/>
    </row>
    <row r="71" spans="1:22" x14ac:dyDescent="0.2">
      <c r="A71" s="4"/>
      <c r="B71" s="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V71" s="1"/>
    </row>
    <row r="72" spans="1:22" x14ac:dyDescent="0.2">
      <c r="A72" s="4"/>
      <c r="B72" s="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V72" s="1"/>
    </row>
    <row r="73" spans="1:22" x14ac:dyDescent="0.2">
      <c r="A73" s="4"/>
      <c r="B73" s="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V73" s="1"/>
    </row>
    <row r="74" spans="1:22" x14ac:dyDescent="0.2">
      <c r="A74" s="4"/>
      <c r="B74" s="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V74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:A74">
    <cfRule type="expression" dxfId="133" priority="2">
      <formula>AND(LEN(#REF!)&gt;0,MOD(#REF!,2)=0)</formula>
    </cfRule>
  </conditionalFormatting>
  <conditionalFormatting sqref="B8:B74">
    <cfRule type="expression" dxfId="132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F81D0-9160-4528-9941-DBE3DFDFBF3C}">
  <sheetPr codeName="Sheet45"/>
  <dimension ref="A1:CB73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50</v>
      </c>
      <c r="B8" s="5">
        <v>1.0069968715165701E-3</v>
      </c>
      <c r="C8" s="1">
        <f t="shared" ref="C8:R8" si="5">+C$6*$B8</f>
        <v>584.57002692687729</v>
      </c>
      <c r="D8" s="1">
        <f t="shared" si="5"/>
        <v>663.7958695268776</v>
      </c>
      <c r="E8" s="1">
        <f t="shared" si="5"/>
        <v>654.95505739626651</v>
      </c>
      <c r="F8" s="1">
        <f t="shared" si="5"/>
        <v>675.91715930634155</v>
      </c>
      <c r="G8" s="1">
        <f t="shared" si="5"/>
        <v>675.91715929985867</v>
      </c>
      <c r="H8" s="1">
        <f t="shared" si="5"/>
        <v>675.91715929337579</v>
      </c>
      <c r="I8" s="1">
        <f t="shared" si="5"/>
        <v>675.91715929337579</v>
      </c>
      <c r="J8" s="1">
        <f t="shared" si="5"/>
        <v>794.9600152468355</v>
      </c>
      <c r="K8" s="1">
        <f t="shared" si="5"/>
        <v>794.9600152468355</v>
      </c>
      <c r="L8" s="1">
        <f t="shared" si="5"/>
        <v>794.9600152468355</v>
      </c>
      <c r="M8" s="1">
        <f t="shared" si="5"/>
        <v>668.24412128661186</v>
      </c>
      <c r="N8" s="1">
        <f t="shared" si="5"/>
        <v>668.24412128661186</v>
      </c>
      <c r="O8" s="1">
        <f t="shared" si="5"/>
        <v>668.24412128661186</v>
      </c>
      <c r="P8" s="1">
        <f t="shared" si="5"/>
        <v>668.24412128661186</v>
      </c>
      <c r="Q8" s="1">
        <f t="shared" si="5"/>
        <v>668.24412128661186</v>
      </c>
      <c r="R8" s="1">
        <f t="shared" si="5"/>
        <v>668.24412128661186</v>
      </c>
      <c r="S8" s="1">
        <f t="shared" ref="S8:T8" si="6">+S$6*$B8</f>
        <v>668.24412128661186</v>
      </c>
      <c r="T8" s="1">
        <f t="shared" si="6"/>
        <v>668.24412128661186</v>
      </c>
      <c r="V8" s="1">
        <f t="shared" ref="V8" si="7">SUM(C8:T8)</f>
        <v>12337.822607076378</v>
      </c>
    </row>
    <row r="9" spans="1:80" x14ac:dyDescent="0.2">
      <c r="A9" s="4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V9" s="1"/>
    </row>
    <row r="10" spans="1:80" x14ac:dyDescent="0.2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V10" s="1"/>
    </row>
    <row r="11" spans="1:80" x14ac:dyDescent="0.2">
      <c r="A11" s="4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V11" s="1"/>
    </row>
    <row r="12" spans="1:80" x14ac:dyDescent="0.2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V12" s="1"/>
    </row>
    <row r="13" spans="1:80" x14ac:dyDescent="0.2">
      <c r="A13" s="4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V13" s="1"/>
    </row>
    <row r="14" spans="1:80" x14ac:dyDescent="0.2">
      <c r="A14" s="4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V14" s="1"/>
    </row>
    <row r="15" spans="1:80" x14ac:dyDescent="0.2">
      <c r="A15" s="4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V15" s="1"/>
    </row>
    <row r="16" spans="1:80" x14ac:dyDescent="0.2">
      <c r="A16" s="4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V16" s="1"/>
    </row>
    <row r="17" spans="1:22" x14ac:dyDescent="0.2">
      <c r="A17" s="4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V17" s="1"/>
    </row>
    <row r="18" spans="1:22" x14ac:dyDescent="0.2">
      <c r="A18" s="4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V18" s="1"/>
    </row>
    <row r="19" spans="1:22" x14ac:dyDescent="0.2">
      <c r="A19" s="4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V19" s="1"/>
    </row>
    <row r="20" spans="1:22" x14ac:dyDescent="0.2">
      <c r="A20" s="4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V20" s="1"/>
    </row>
    <row r="21" spans="1:22" x14ac:dyDescent="0.2">
      <c r="A21" s="4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V21" s="1"/>
    </row>
    <row r="22" spans="1:22" x14ac:dyDescent="0.2">
      <c r="A22" s="4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V22" s="1"/>
    </row>
    <row r="23" spans="1:22" x14ac:dyDescent="0.2">
      <c r="A23" s="4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1"/>
    </row>
    <row r="24" spans="1:22" x14ac:dyDescent="0.2">
      <c r="A24" s="4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V24" s="1"/>
    </row>
    <row r="25" spans="1:22" x14ac:dyDescent="0.2">
      <c r="A25" s="4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V25" s="1"/>
    </row>
    <row r="26" spans="1:22" x14ac:dyDescent="0.2">
      <c r="A26" s="4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V26" s="1"/>
    </row>
    <row r="27" spans="1:22" x14ac:dyDescent="0.2">
      <c r="A27" s="4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V27" s="1"/>
    </row>
    <row r="28" spans="1:22" x14ac:dyDescent="0.2">
      <c r="A28" s="4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V28" s="1"/>
    </row>
    <row r="29" spans="1:22" x14ac:dyDescent="0.2">
      <c r="A29" s="4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V29" s="1"/>
    </row>
    <row r="30" spans="1:22" x14ac:dyDescent="0.2">
      <c r="A30" s="4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V30" s="1"/>
    </row>
    <row r="31" spans="1:22" x14ac:dyDescent="0.2">
      <c r="A31" s="4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V31" s="1"/>
    </row>
    <row r="32" spans="1:22" x14ac:dyDescent="0.2">
      <c r="A32" s="4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V32" s="1"/>
    </row>
    <row r="33" spans="1:22" x14ac:dyDescent="0.2">
      <c r="A33" s="4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V33" s="1"/>
    </row>
    <row r="34" spans="1:22" x14ac:dyDescent="0.2">
      <c r="A34" s="4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V34" s="1"/>
    </row>
    <row r="35" spans="1:22" x14ac:dyDescent="0.2">
      <c r="A35" s="4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V35" s="1"/>
    </row>
    <row r="36" spans="1:22" x14ac:dyDescent="0.2">
      <c r="A36" s="4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V36" s="1"/>
    </row>
    <row r="37" spans="1:22" x14ac:dyDescent="0.2">
      <c r="A37" s="4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V37" s="1"/>
    </row>
    <row r="38" spans="1:22" x14ac:dyDescent="0.2">
      <c r="A38" s="4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V38" s="1"/>
    </row>
    <row r="39" spans="1:22" x14ac:dyDescent="0.2">
      <c r="A39" s="4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V39" s="1"/>
    </row>
    <row r="40" spans="1:22" x14ac:dyDescent="0.2">
      <c r="A40" s="4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V40" s="1"/>
    </row>
    <row r="41" spans="1:22" x14ac:dyDescent="0.2">
      <c r="A41" s="4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V41" s="1"/>
    </row>
    <row r="42" spans="1:22" x14ac:dyDescent="0.2">
      <c r="A42" s="4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V42" s="1"/>
    </row>
    <row r="43" spans="1:22" x14ac:dyDescent="0.2">
      <c r="A43" s="4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V43" s="1"/>
    </row>
    <row r="44" spans="1:22" x14ac:dyDescent="0.2">
      <c r="A44" s="4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V44" s="1"/>
    </row>
    <row r="45" spans="1:22" x14ac:dyDescent="0.2">
      <c r="A45" s="4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V45" s="1"/>
    </row>
    <row r="46" spans="1:22" x14ac:dyDescent="0.2">
      <c r="A46" s="4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V46" s="1"/>
    </row>
    <row r="47" spans="1:22" x14ac:dyDescent="0.2">
      <c r="A47" s="4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V47" s="1"/>
    </row>
    <row r="48" spans="1:22" x14ac:dyDescent="0.2">
      <c r="A48" s="4"/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V48" s="1"/>
    </row>
    <row r="49" spans="1:22" x14ac:dyDescent="0.2">
      <c r="A49" s="4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V49" s="1"/>
    </row>
    <row r="50" spans="1:22" x14ac:dyDescent="0.2">
      <c r="A50" s="4"/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V50" s="1"/>
    </row>
    <row r="51" spans="1:22" x14ac:dyDescent="0.2">
      <c r="A51" s="4"/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V51" s="1"/>
    </row>
    <row r="52" spans="1:22" x14ac:dyDescent="0.2">
      <c r="A52" s="4"/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V52" s="1"/>
    </row>
    <row r="53" spans="1:22" x14ac:dyDescent="0.2">
      <c r="A53" s="4"/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V53" s="1"/>
    </row>
    <row r="54" spans="1:22" x14ac:dyDescent="0.2">
      <c r="A54" s="4"/>
      <c r="B54" s="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V54" s="1"/>
    </row>
    <row r="55" spans="1:22" x14ac:dyDescent="0.2">
      <c r="A55" s="4"/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V55" s="1"/>
    </row>
    <row r="56" spans="1:22" x14ac:dyDescent="0.2">
      <c r="A56" s="4"/>
      <c r="B56" s="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V56" s="1"/>
    </row>
    <row r="57" spans="1:22" x14ac:dyDescent="0.2">
      <c r="A57" s="4"/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V57" s="1"/>
    </row>
    <row r="58" spans="1:22" x14ac:dyDescent="0.2">
      <c r="A58" s="4"/>
      <c r="B58" s="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V58" s="1"/>
    </row>
    <row r="59" spans="1:22" x14ac:dyDescent="0.2">
      <c r="A59" s="4"/>
      <c r="B59" s="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V59" s="1"/>
    </row>
    <row r="60" spans="1:22" x14ac:dyDescent="0.2">
      <c r="A60" s="4"/>
      <c r="B60" s="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V60" s="1"/>
    </row>
    <row r="61" spans="1:22" x14ac:dyDescent="0.2">
      <c r="A61" s="4"/>
      <c r="B61" s="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V61" s="1"/>
    </row>
    <row r="62" spans="1:22" x14ac:dyDescent="0.2">
      <c r="A62" s="4"/>
      <c r="B62" s="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V62" s="1"/>
    </row>
    <row r="63" spans="1:22" x14ac:dyDescent="0.2">
      <c r="A63" s="4"/>
      <c r="B63" s="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V63" s="1"/>
    </row>
    <row r="64" spans="1:22" x14ac:dyDescent="0.2">
      <c r="A64" s="4"/>
      <c r="B64" s="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V64" s="1"/>
    </row>
    <row r="65" spans="1:22" x14ac:dyDescent="0.2">
      <c r="A65" s="4"/>
      <c r="B65" s="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V65" s="1"/>
    </row>
    <row r="66" spans="1:22" x14ac:dyDescent="0.2">
      <c r="A66" s="4"/>
      <c r="B66" s="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V66" s="1"/>
    </row>
    <row r="67" spans="1:22" x14ac:dyDescent="0.2">
      <c r="A67" s="4"/>
      <c r="B67" s="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V67" s="1"/>
    </row>
    <row r="68" spans="1:22" x14ac:dyDescent="0.2">
      <c r="A68" s="4"/>
      <c r="B68" s="5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V68" s="1"/>
    </row>
    <row r="69" spans="1:22" x14ac:dyDescent="0.2">
      <c r="A69" s="4"/>
      <c r="B69" s="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V69" s="1"/>
    </row>
    <row r="70" spans="1:22" x14ac:dyDescent="0.2">
      <c r="A70" s="4"/>
      <c r="B70" s="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V70" s="1"/>
    </row>
    <row r="71" spans="1:22" x14ac:dyDescent="0.2">
      <c r="A71" s="4"/>
      <c r="B71" s="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V71" s="1"/>
    </row>
    <row r="72" spans="1:22" x14ac:dyDescent="0.2">
      <c r="A72" s="4"/>
      <c r="B72" s="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V72" s="1"/>
    </row>
    <row r="73" spans="1:22" x14ac:dyDescent="0.2">
      <c r="A73" s="4"/>
      <c r="B73" s="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V73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:A73">
    <cfRule type="expression" dxfId="131" priority="2">
      <formula>AND(LEN(#REF!)&gt;0,MOD(#REF!,2)=0)</formula>
    </cfRule>
  </conditionalFormatting>
  <conditionalFormatting sqref="B8:B73">
    <cfRule type="expression" dxfId="130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A1DC-70ED-41FA-8C87-AC477FA224F6}">
  <sheetPr codeName="Sheet46"/>
  <dimension ref="A1:CB72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51</v>
      </c>
      <c r="B8" s="5">
        <v>1.30232143974693E-2</v>
      </c>
      <c r="C8" s="1">
        <f t="shared" ref="C8:R8" si="5">+C$6*$B8</f>
        <v>7560.0838556109202</v>
      </c>
      <c r="D8" s="1">
        <f t="shared" si="5"/>
        <v>8584.6899523965767</v>
      </c>
      <c r="E8" s="1">
        <f t="shared" si="5"/>
        <v>8470.3541534667384</v>
      </c>
      <c r="F8" s="1">
        <f t="shared" si="5"/>
        <v>8741.4512691761156</v>
      </c>
      <c r="G8" s="1">
        <f t="shared" si="5"/>
        <v>8741.4512690922729</v>
      </c>
      <c r="H8" s="1">
        <f t="shared" si="5"/>
        <v>8741.4512690084302</v>
      </c>
      <c r="I8" s="1">
        <f t="shared" si="5"/>
        <v>8741.4512690084302</v>
      </c>
      <c r="J8" s="1">
        <f t="shared" si="5"/>
        <v>10280.99988074754</v>
      </c>
      <c r="K8" s="1">
        <f t="shared" si="5"/>
        <v>10280.99988074754</v>
      </c>
      <c r="L8" s="1">
        <f t="shared" si="5"/>
        <v>10280.99988074754</v>
      </c>
      <c r="M8" s="1">
        <f t="shared" si="5"/>
        <v>8642.2179725916085</v>
      </c>
      <c r="N8" s="1">
        <f t="shared" si="5"/>
        <v>8642.2179725916085</v>
      </c>
      <c r="O8" s="1">
        <f t="shared" si="5"/>
        <v>8642.2179725916085</v>
      </c>
      <c r="P8" s="1">
        <f t="shared" si="5"/>
        <v>8642.2179725916085</v>
      </c>
      <c r="Q8" s="1">
        <f t="shared" si="5"/>
        <v>8642.2179725916085</v>
      </c>
      <c r="R8" s="1">
        <f t="shared" si="5"/>
        <v>8642.2179725916085</v>
      </c>
      <c r="S8" s="1">
        <f t="shared" ref="S8:T8" si="6">+S$6*$B8</f>
        <v>8642.2179725916085</v>
      </c>
      <c r="T8" s="1">
        <f t="shared" si="6"/>
        <v>8642.2179725916085</v>
      </c>
      <c r="V8" s="1">
        <f t="shared" ref="V8" si="7">SUM(C8:T8)</f>
        <v>159561.67646073495</v>
      </c>
    </row>
    <row r="9" spans="1:80" x14ac:dyDescent="0.2">
      <c r="A9" s="4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V9" s="1"/>
    </row>
    <row r="10" spans="1:80" x14ac:dyDescent="0.2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V10" s="1"/>
    </row>
    <row r="11" spans="1:80" x14ac:dyDescent="0.2">
      <c r="A11" s="4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V11" s="1"/>
    </row>
    <row r="12" spans="1:80" x14ac:dyDescent="0.2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V12" s="1"/>
    </row>
    <row r="13" spans="1:80" x14ac:dyDescent="0.2">
      <c r="A13" s="4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V13" s="1"/>
    </row>
    <row r="14" spans="1:80" x14ac:dyDescent="0.2">
      <c r="A14" s="4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V14" s="1"/>
    </row>
    <row r="15" spans="1:80" x14ac:dyDescent="0.2">
      <c r="A15" s="4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V15" s="1"/>
    </row>
    <row r="16" spans="1:80" x14ac:dyDescent="0.2">
      <c r="A16" s="4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V16" s="1"/>
    </row>
    <row r="17" spans="1:22" x14ac:dyDescent="0.2">
      <c r="A17" s="4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V17" s="1"/>
    </row>
    <row r="18" spans="1:22" x14ac:dyDescent="0.2">
      <c r="A18" s="4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V18" s="1"/>
    </row>
    <row r="19" spans="1:22" x14ac:dyDescent="0.2">
      <c r="A19" s="4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V19" s="1"/>
    </row>
    <row r="20" spans="1:22" x14ac:dyDescent="0.2">
      <c r="A20" s="4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V20" s="1"/>
    </row>
    <row r="21" spans="1:22" x14ac:dyDescent="0.2">
      <c r="A21" s="4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V21" s="1"/>
    </row>
    <row r="22" spans="1:22" x14ac:dyDescent="0.2">
      <c r="A22" s="4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V22" s="1"/>
    </row>
    <row r="23" spans="1:22" x14ac:dyDescent="0.2">
      <c r="A23" s="4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1"/>
    </row>
    <row r="24" spans="1:22" x14ac:dyDescent="0.2">
      <c r="A24" s="4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V24" s="1"/>
    </row>
    <row r="25" spans="1:22" x14ac:dyDescent="0.2">
      <c r="A25" s="4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V25" s="1"/>
    </row>
    <row r="26" spans="1:22" x14ac:dyDescent="0.2">
      <c r="A26" s="4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V26" s="1"/>
    </row>
    <row r="27" spans="1:22" x14ac:dyDescent="0.2">
      <c r="A27" s="4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V27" s="1"/>
    </row>
    <row r="28" spans="1:22" x14ac:dyDescent="0.2">
      <c r="A28" s="4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V28" s="1"/>
    </row>
    <row r="29" spans="1:22" x14ac:dyDescent="0.2">
      <c r="A29" s="4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V29" s="1"/>
    </row>
    <row r="30" spans="1:22" x14ac:dyDescent="0.2">
      <c r="A30" s="4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V30" s="1"/>
    </row>
    <row r="31" spans="1:22" x14ac:dyDescent="0.2">
      <c r="A31" s="4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V31" s="1"/>
    </row>
    <row r="32" spans="1:22" x14ac:dyDescent="0.2">
      <c r="A32" s="4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V32" s="1"/>
    </row>
    <row r="33" spans="1:22" x14ac:dyDescent="0.2">
      <c r="A33" s="4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V33" s="1"/>
    </row>
    <row r="34" spans="1:22" x14ac:dyDescent="0.2">
      <c r="A34" s="4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V34" s="1"/>
    </row>
    <row r="35" spans="1:22" x14ac:dyDescent="0.2">
      <c r="A35" s="4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V35" s="1"/>
    </row>
    <row r="36" spans="1:22" x14ac:dyDescent="0.2">
      <c r="A36" s="4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V36" s="1"/>
    </row>
    <row r="37" spans="1:22" x14ac:dyDescent="0.2">
      <c r="A37" s="4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V37" s="1"/>
    </row>
    <row r="38" spans="1:22" x14ac:dyDescent="0.2">
      <c r="A38" s="4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V38" s="1"/>
    </row>
    <row r="39" spans="1:22" x14ac:dyDescent="0.2">
      <c r="A39" s="4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V39" s="1"/>
    </row>
    <row r="40" spans="1:22" x14ac:dyDescent="0.2">
      <c r="A40" s="4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V40" s="1"/>
    </row>
    <row r="41" spans="1:22" x14ac:dyDescent="0.2">
      <c r="A41" s="4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V41" s="1"/>
    </row>
    <row r="42" spans="1:22" x14ac:dyDescent="0.2">
      <c r="A42" s="4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V42" s="1"/>
    </row>
    <row r="43" spans="1:22" x14ac:dyDescent="0.2">
      <c r="A43" s="4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V43" s="1"/>
    </row>
    <row r="44" spans="1:22" x14ac:dyDescent="0.2">
      <c r="A44" s="4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V44" s="1"/>
    </row>
    <row r="45" spans="1:22" x14ac:dyDescent="0.2">
      <c r="A45" s="4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V45" s="1"/>
    </row>
    <row r="46" spans="1:22" x14ac:dyDescent="0.2">
      <c r="A46" s="4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V46" s="1"/>
    </row>
    <row r="47" spans="1:22" x14ac:dyDescent="0.2">
      <c r="A47" s="4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V47" s="1"/>
    </row>
    <row r="48" spans="1:22" x14ac:dyDescent="0.2">
      <c r="A48" s="4"/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V48" s="1"/>
    </row>
    <row r="49" spans="1:22" x14ac:dyDescent="0.2">
      <c r="A49" s="4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V49" s="1"/>
    </row>
    <row r="50" spans="1:22" x14ac:dyDescent="0.2">
      <c r="A50" s="4"/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V50" s="1"/>
    </row>
    <row r="51" spans="1:22" x14ac:dyDescent="0.2">
      <c r="A51" s="4"/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V51" s="1"/>
    </row>
    <row r="52" spans="1:22" x14ac:dyDescent="0.2">
      <c r="A52" s="4"/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V52" s="1"/>
    </row>
    <row r="53" spans="1:22" x14ac:dyDescent="0.2">
      <c r="A53" s="4"/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V53" s="1"/>
    </row>
    <row r="54" spans="1:22" x14ac:dyDescent="0.2">
      <c r="A54" s="4"/>
      <c r="B54" s="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V54" s="1"/>
    </row>
    <row r="55" spans="1:22" x14ac:dyDescent="0.2">
      <c r="A55" s="4"/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V55" s="1"/>
    </row>
    <row r="56" spans="1:22" x14ac:dyDescent="0.2">
      <c r="A56" s="4"/>
      <c r="B56" s="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V56" s="1"/>
    </row>
    <row r="57" spans="1:22" x14ac:dyDescent="0.2">
      <c r="A57" s="4"/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V57" s="1"/>
    </row>
    <row r="58" spans="1:22" x14ac:dyDescent="0.2">
      <c r="A58" s="4"/>
      <c r="B58" s="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V58" s="1"/>
    </row>
    <row r="59" spans="1:22" x14ac:dyDescent="0.2">
      <c r="A59" s="4"/>
      <c r="B59" s="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V59" s="1"/>
    </row>
    <row r="60" spans="1:22" x14ac:dyDescent="0.2">
      <c r="A60" s="4"/>
      <c r="B60" s="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V60" s="1"/>
    </row>
    <row r="61" spans="1:22" x14ac:dyDescent="0.2">
      <c r="A61" s="4"/>
      <c r="B61" s="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V61" s="1"/>
    </row>
    <row r="62" spans="1:22" x14ac:dyDescent="0.2">
      <c r="A62" s="4"/>
      <c r="B62" s="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V62" s="1"/>
    </row>
    <row r="63" spans="1:22" x14ac:dyDescent="0.2">
      <c r="A63" s="4"/>
      <c r="B63" s="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V63" s="1"/>
    </row>
    <row r="64" spans="1:22" x14ac:dyDescent="0.2">
      <c r="A64" s="4"/>
      <c r="B64" s="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V64" s="1"/>
    </row>
    <row r="65" spans="1:22" x14ac:dyDescent="0.2">
      <c r="A65" s="4"/>
      <c r="B65" s="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V65" s="1"/>
    </row>
    <row r="66" spans="1:22" x14ac:dyDescent="0.2">
      <c r="A66" s="4"/>
      <c r="B66" s="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V66" s="1"/>
    </row>
    <row r="67" spans="1:22" x14ac:dyDescent="0.2">
      <c r="A67" s="4"/>
      <c r="B67" s="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V67" s="1"/>
    </row>
    <row r="68" spans="1:22" x14ac:dyDescent="0.2">
      <c r="A68" s="4"/>
      <c r="B68" s="5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V68" s="1"/>
    </row>
    <row r="69" spans="1:22" x14ac:dyDescent="0.2">
      <c r="A69" s="4"/>
      <c r="B69" s="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V69" s="1"/>
    </row>
    <row r="70" spans="1:22" x14ac:dyDescent="0.2">
      <c r="A70" s="4"/>
      <c r="B70" s="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V70" s="1"/>
    </row>
    <row r="71" spans="1:22" x14ac:dyDescent="0.2">
      <c r="A71" s="4"/>
      <c r="B71" s="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V71" s="1"/>
    </row>
    <row r="72" spans="1:22" x14ac:dyDescent="0.2">
      <c r="A72" s="4"/>
      <c r="B72" s="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V72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:A72">
    <cfRule type="expression" dxfId="129" priority="2">
      <formula>AND(LEN(#REF!)&gt;0,MOD(#REF!,2)=0)</formula>
    </cfRule>
  </conditionalFormatting>
  <conditionalFormatting sqref="B8:B72">
    <cfRule type="expression" dxfId="128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08E4D-F49E-43A0-B9E8-CD7CCC0E1E8A}">
  <sheetPr codeName="Sheet47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52</v>
      </c>
      <c r="B8" s="5">
        <v>3.2855532282359801E-3</v>
      </c>
      <c r="C8" s="1">
        <f t="shared" ref="C8:R8" si="5">+C$6*$B8</f>
        <v>1907.2908699379129</v>
      </c>
      <c r="D8" s="1">
        <f t="shared" si="5"/>
        <v>2165.7829569313162</v>
      </c>
      <c r="E8" s="1">
        <f t="shared" si="5"/>
        <v>2136.9378237858568</v>
      </c>
      <c r="F8" s="1">
        <f t="shared" si="5"/>
        <v>2205.3313844307227</v>
      </c>
      <c r="G8" s="1">
        <f t="shared" si="5"/>
        <v>2205.3313844095705</v>
      </c>
      <c r="H8" s="1">
        <f t="shared" si="5"/>
        <v>2205.3313843884184</v>
      </c>
      <c r="I8" s="1">
        <f t="shared" si="5"/>
        <v>2205.3313843884184</v>
      </c>
      <c r="J8" s="1">
        <f t="shared" si="5"/>
        <v>2593.7354109940607</v>
      </c>
      <c r="K8" s="1">
        <f t="shared" si="5"/>
        <v>2593.7354109940607</v>
      </c>
      <c r="L8" s="1">
        <f t="shared" si="5"/>
        <v>2593.7354109940607</v>
      </c>
      <c r="M8" s="1">
        <f t="shared" si="5"/>
        <v>2180.2963763297207</v>
      </c>
      <c r="N8" s="1">
        <f t="shared" si="5"/>
        <v>2180.2963763297207</v>
      </c>
      <c r="O8" s="1">
        <f t="shared" si="5"/>
        <v>2180.2963763297207</v>
      </c>
      <c r="P8" s="1">
        <f t="shared" si="5"/>
        <v>2180.2963763297207</v>
      </c>
      <c r="Q8" s="1">
        <f t="shared" si="5"/>
        <v>2180.2963763297207</v>
      </c>
      <c r="R8" s="1">
        <f t="shared" si="5"/>
        <v>2180.2963763297207</v>
      </c>
      <c r="S8" s="1">
        <f t="shared" ref="S8:T8" si="6">+S$6*$B8</f>
        <v>2180.2963763297207</v>
      </c>
      <c r="T8" s="1">
        <f t="shared" si="6"/>
        <v>2180.2963763297207</v>
      </c>
      <c r="V8" s="1">
        <f t="shared" ref="V8" si="7">SUM(C8:T8)</f>
        <v>40254.914431892168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27" priority="2">
      <formula>AND(LEN(#REF!)&gt;0,MOD(#REF!,2)=0)</formula>
    </cfRule>
  </conditionalFormatting>
  <conditionalFormatting sqref="B8">
    <cfRule type="expression" dxfId="126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A5107-C103-4B27-AAEF-F0F25BE63DC6}">
  <sheetPr codeName="Sheet48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53</v>
      </c>
      <c r="B8" s="5">
        <v>1.8311574312121701E-3</v>
      </c>
      <c r="C8" s="1">
        <f t="shared" ref="C8:R8" si="5">+C$6*$B8</f>
        <v>1063.0020600351345</v>
      </c>
      <c r="D8" s="1">
        <f t="shared" si="5"/>
        <v>1207.0690323610252</v>
      </c>
      <c r="E8" s="1">
        <f t="shared" si="5"/>
        <v>1190.9925982738587</v>
      </c>
      <c r="F8" s="1">
        <f t="shared" si="5"/>
        <v>1229.110798808734</v>
      </c>
      <c r="G8" s="1">
        <f t="shared" si="5"/>
        <v>1229.1107987969453</v>
      </c>
      <c r="H8" s="1">
        <f t="shared" si="5"/>
        <v>1229.1107987851565</v>
      </c>
      <c r="I8" s="1">
        <f t="shared" si="5"/>
        <v>1229.1107987851565</v>
      </c>
      <c r="J8" s="1">
        <f t="shared" si="5"/>
        <v>1445.5823852197832</v>
      </c>
      <c r="K8" s="1">
        <f t="shared" si="5"/>
        <v>1445.5823852197832</v>
      </c>
      <c r="L8" s="1">
        <f t="shared" si="5"/>
        <v>1445.5823852197832</v>
      </c>
      <c r="M8" s="1">
        <f t="shared" si="5"/>
        <v>1215.1578849643831</v>
      </c>
      <c r="N8" s="1">
        <f t="shared" si="5"/>
        <v>1215.1578849643831</v>
      </c>
      <c r="O8" s="1">
        <f t="shared" si="5"/>
        <v>1215.1578849643831</v>
      </c>
      <c r="P8" s="1">
        <f t="shared" si="5"/>
        <v>1215.1578849643831</v>
      </c>
      <c r="Q8" s="1">
        <f t="shared" si="5"/>
        <v>1215.1578849643831</v>
      </c>
      <c r="R8" s="1">
        <f t="shared" si="5"/>
        <v>1215.1578849643831</v>
      </c>
      <c r="S8" s="1">
        <f t="shared" ref="S8:T8" si="6">+S$6*$B8</f>
        <v>1215.1578849643831</v>
      </c>
      <c r="T8" s="1">
        <f t="shared" si="6"/>
        <v>1215.1578849643831</v>
      </c>
      <c r="V8" s="1">
        <f t="shared" ref="V8" si="7">SUM(C8:T8)</f>
        <v>22435.51712122043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25" priority="2">
      <formula>AND(LEN(#REF!)&gt;0,MOD(#REF!,2)=0)</formula>
    </cfRule>
  </conditionalFormatting>
  <conditionalFormatting sqref="B8">
    <cfRule type="expression" dxfId="124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0C910-130F-4A46-A4FA-7672EBAD3FA9}">
  <sheetPr codeName="Sheet49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54</v>
      </c>
      <c r="B8" s="5">
        <v>7.7381586353846002E-3</v>
      </c>
      <c r="C8" s="1">
        <f t="shared" ref="C8:R8" si="5">+C$6*$B8</f>
        <v>4492.0651988110867</v>
      </c>
      <c r="D8" s="1">
        <f t="shared" si="5"/>
        <v>5100.8676245202369</v>
      </c>
      <c r="E8" s="1">
        <f t="shared" si="5"/>
        <v>5032.9313591083392</v>
      </c>
      <c r="F8" s="1">
        <f t="shared" si="5"/>
        <v>5194.0123659112387</v>
      </c>
      <c r="G8" s="1">
        <f t="shared" si="5"/>
        <v>5194.0123658614211</v>
      </c>
      <c r="H8" s="1">
        <f t="shared" si="5"/>
        <v>5194.0123658116036</v>
      </c>
      <c r="I8" s="1">
        <f t="shared" si="5"/>
        <v>5194.0123658116036</v>
      </c>
      <c r="J8" s="1">
        <f t="shared" si="5"/>
        <v>6108.7843277043894</v>
      </c>
      <c r="K8" s="1">
        <f t="shared" si="5"/>
        <v>6108.7843277043894</v>
      </c>
      <c r="L8" s="1">
        <f t="shared" si="5"/>
        <v>6108.7843277043894</v>
      </c>
      <c r="M8" s="1">
        <f t="shared" si="5"/>
        <v>5135.0497344558044</v>
      </c>
      <c r="N8" s="1">
        <f t="shared" si="5"/>
        <v>5135.0497344558044</v>
      </c>
      <c r="O8" s="1">
        <f t="shared" si="5"/>
        <v>5135.0497344558044</v>
      </c>
      <c r="P8" s="1">
        <f t="shared" si="5"/>
        <v>5135.0497344558044</v>
      </c>
      <c r="Q8" s="1">
        <f t="shared" si="5"/>
        <v>5135.0497344558044</v>
      </c>
      <c r="R8" s="1">
        <f t="shared" si="5"/>
        <v>5135.0497344558044</v>
      </c>
      <c r="S8" s="1">
        <f t="shared" ref="S8:T8" si="6">+S$6*$B8</f>
        <v>5135.0497344558044</v>
      </c>
      <c r="T8" s="1">
        <f t="shared" si="6"/>
        <v>5135.0497344558044</v>
      </c>
      <c r="V8" s="1">
        <f t="shared" ref="V8" si="7">SUM(C8:T8)</f>
        <v>94808.664504595145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23" priority="2">
      <formula>AND(LEN(#REF!)&gt;0,MOD(#REF!,2)=0)</formula>
    </cfRule>
  </conditionalFormatting>
  <conditionalFormatting sqref="B8">
    <cfRule type="expression" dxfId="122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45DD8-FD73-4E34-A672-5107601832AE}">
  <sheetPr codeName="Sheet5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10</v>
      </c>
      <c r="B8" s="5">
        <v>1.836746057217E-4</v>
      </c>
      <c r="C8" s="1">
        <f t="shared" ref="C8:R8" si="5">+C$6*$B8</f>
        <v>106.62463037329402</v>
      </c>
      <c r="D8" s="1">
        <f t="shared" si="5"/>
        <v>121.07529632284069</v>
      </c>
      <c r="E8" s="1">
        <f t="shared" si="5"/>
        <v>119.46274644480178</v>
      </c>
      <c r="F8" s="1">
        <f t="shared" si="5"/>
        <v>123.28620003471472</v>
      </c>
      <c r="G8" s="1">
        <f t="shared" si="5"/>
        <v>123.28620003353225</v>
      </c>
      <c r="H8" s="1">
        <f t="shared" si="5"/>
        <v>123.28620003234977</v>
      </c>
      <c r="I8" s="1">
        <f t="shared" si="5"/>
        <v>123.28620003234977</v>
      </c>
      <c r="J8" s="1">
        <f t="shared" si="5"/>
        <v>144.99942501815059</v>
      </c>
      <c r="K8" s="1">
        <f t="shared" si="5"/>
        <v>144.99942501815059</v>
      </c>
      <c r="L8" s="1">
        <f t="shared" si="5"/>
        <v>144.99942501815059</v>
      </c>
      <c r="M8" s="1">
        <f t="shared" si="5"/>
        <v>121.88665027162662</v>
      </c>
      <c r="N8" s="1">
        <f t="shared" si="5"/>
        <v>121.88665027162662</v>
      </c>
      <c r="O8" s="1">
        <f t="shared" si="5"/>
        <v>121.88665027162662</v>
      </c>
      <c r="P8" s="1">
        <f t="shared" si="5"/>
        <v>121.88665027162662</v>
      </c>
      <c r="Q8" s="1">
        <f t="shared" si="5"/>
        <v>121.88665027162662</v>
      </c>
      <c r="R8" s="1">
        <f t="shared" si="5"/>
        <v>121.88665027162662</v>
      </c>
      <c r="S8" s="1">
        <f t="shared" ref="S8:T8" si="6">+S$6*$B8</f>
        <v>121.88665027162662</v>
      </c>
      <c r="T8" s="1">
        <f t="shared" si="6"/>
        <v>121.88665027162662</v>
      </c>
      <c r="U8" s="1"/>
      <c r="V8" s="1">
        <f t="shared" ref="V8" si="7">SUM(C8:T8)</f>
        <v>2250.3989505013474</v>
      </c>
      <c r="W8" s="1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211" priority="2">
      <formula>AND(LEN(#REF!)&gt;0,MOD(#REF!,2)=0)</formula>
    </cfRule>
  </conditionalFormatting>
  <conditionalFormatting sqref="B8">
    <cfRule type="expression" dxfId="210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16F1B-FCB0-4EAF-8B89-B266B5B4FBC1}">
  <sheetPr codeName="Sheet50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55</v>
      </c>
      <c r="B8" s="5">
        <v>4.6420892425332201E-4</v>
      </c>
      <c r="C8" s="1">
        <f t="shared" ref="C8:R8" si="5">+C$6*$B8</f>
        <v>269.47712651954942</v>
      </c>
      <c r="D8" s="1">
        <f t="shared" si="5"/>
        <v>305.99893131028449</v>
      </c>
      <c r="E8" s="1">
        <f t="shared" si="5"/>
        <v>301.92346295009395</v>
      </c>
      <c r="F8" s="1">
        <f t="shared" si="5"/>
        <v>311.5866456798571</v>
      </c>
      <c r="G8" s="1">
        <f t="shared" si="5"/>
        <v>311.58664567686861</v>
      </c>
      <c r="H8" s="1">
        <f t="shared" si="5"/>
        <v>311.58664567388007</v>
      </c>
      <c r="I8" s="1">
        <f t="shared" si="5"/>
        <v>311.58664567388007</v>
      </c>
      <c r="J8" s="1">
        <f t="shared" si="5"/>
        <v>366.46343592544679</v>
      </c>
      <c r="K8" s="1">
        <f t="shared" si="5"/>
        <v>366.46343592544679</v>
      </c>
      <c r="L8" s="1">
        <f t="shared" si="5"/>
        <v>366.46343592544679</v>
      </c>
      <c r="M8" s="1">
        <f t="shared" si="5"/>
        <v>308.04950189555791</v>
      </c>
      <c r="N8" s="1">
        <f t="shared" si="5"/>
        <v>308.04950189555791</v>
      </c>
      <c r="O8" s="1">
        <f t="shared" si="5"/>
        <v>308.04950189555791</v>
      </c>
      <c r="P8" s="1">
        <f t="shared" si="5"/>
        <v>308.04950189555791</v>
      </c>
      <c r="Q8" s="1">
        <f t="shared" si="5"/>
        <v>308.04950189555791</v>
      </c>
      <c r="R8" s="1">
        <f t="shared" si="5"/>
        <v>308.04950189555791</v>
      </c>
      <c r="S8" s="1">
        <f t="shared" ref="S8:T8" si="6">+S$6*$B8</f>
        <v>308.04950189555791</v>
      </c>
      <c r="T8" s="1">
        <f t="shared" si="6"/>
        <v>308.04950189555791</v>
      </c>
      <c r="V8" s="1">
        <f t="shared" ref="V8" si="7">SUM(C8:T8)</f>
        <v>5687.5324264252185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21" priority="2">
      <formula>AND(LEN(#REF!)&gt;0,MOD(#REF!,2)=0)</formula>
    </cfRule>
  </conditionalFormatting>
  <conditionalFormatting sqref="B8">
    <cfRule type="expression" dxfId="120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59B17-D615-412D-912D-DDCE3F964FB6}">
  <sheetPr codeName="Sheet51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56</v>
      </c>
      <c r="B8" s="5">
        <v>1.42872733582972E-3</v>
      </c>
      <c r="C8" s="1">
        <f t="shared" ref="C8:R8" si="5">+C$6*$B8</f>
        <v>829.38805551532653</v>
      </c>
      <c r="D8" s="1">
        <f t="shared" si="5"/>
        <v>941.793694726789</v>
      </c>
      <c r="E8" s="1">
        <f t="shared" si="5"/>
        <v>929.25034894368241</v>
      </c>
      <c r="F8" s="1">
        <f t="shared" si="5"/>
        <v>958.99138276662586</v>
      </c>
      <c r="G8" s="1">
        <f t="shared" si="5"/>
        <v>958.99138275742791</v>
      </c>
      <c r="H8" s="1">
        <f t="shared" si="5"/>
        <v>958.99138274822997</v>
      </c>
      <c r="I8" s="1">
        <f t="shared" si="5"/>
        <v>958.99138274822997</v>
      </c>
      <c r="J8" s="1">
        <f t="shared" si="5"/>
        <v>1127.889407406243</v>
      </c>
      <c r="K8" s="1">
        <f t="shared" si="5"/>
        <v>1127.889407406243</v>
      </c>
      <c r="L8" s="1">
        <f t="shared" si="5"/>
        <v>1127.889407406243</v>
      </c>
      <c r="M8" s="1">
        <f t="shared" si="5"/>
        <v>948.10487509442373</v>
      </c>
      <c r="N8" s="1">
        <f t="shared" si="5"/>
        <v>948.10487509442373</v>
      </c>
      <c r="O8" s="1">
        <f t="shared" si="5"/>
        <v>948.10487509442373</v>
      </c>
      <c r="P8" s="1">
        <f t="shared" si="5"/>
        <v>948.10487509442373</v>
      </c>
      <c r="Q8" s="1">
        <f t="shared" si="5"/>
        <v>948.10487509442373</v>
      </c>
      <c r="R8" s="1">
        <f t="shared" si="5"/>
        <v>948.10487509442373</v>
      </c>
      <c r="S8" s="1">
        <f t="shared" ref="S8:T8" si="6">+S$6*$B8</f>
        <v>948.10487509442373</v>
      </c>
      <c r="T8" s="1">
        <f t="shared" si="6"/>
        <v>948.10487509442373</v>
      </c>
      <c r="V8" s="1">
        <f t="shared" ref="V8" si="7">SUM(C8:T8)</f>
        <v>17504.904853180436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19" priority="2">
      <formula>AND(LEN(#REF!)&gt;0,MOD(#REF!,2)=0)</formula>
    </cfRule>
  </conditionalFormatting>
  <conditionalFormatting sqref="B8">
    <cfRule type="expression" dxfId="118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AFF1E-AA43-4734-8D59-003E77302981}">
  <sheetPr codeName="Sheet52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57</v>
      </c>
      <c r="B8" s="5">
        <v>4.3190862686684501E-3</v>
      </c>
      <c r="C8" s="1">
        <f t="shared" ref="C8:Q8" si="5">+C$6*$B8</f>
        <v>2507.2653627737477</v>
      </c>
      <c r="D8" s="1">
        <f t="shared" si="5"/>
        <v>2847.0710350416366</v>
      </c>
      <c r="E8" s="1">
        <f t="shared" si="5"/>
        <v>2809.1521185511683</v>
      </c>
      <c r="F8" s="1">
        <f t="shared" si="5"/>
        <v>2899.0601699891849</v>
      </c>
      <c r="G8" s="1">
        <f t="shared" si="5"/>
        <v>2899.0601699613794</v>
      </c>
      <c r="H8" s="1">
        <f t="shared" si="5"/>
        <v>2899.0601699335734</v>
      </c>
      <c r="I8" s="1">
        <f t="shared" si="5"/>
        <v>2899.0601699335734</v>
      </c>
      <c r="J8" s="1">
        <f t="shared" si="5"/>
        <v>3409.6440446950992</v>
      </c>
      <c r="K8" s="1">
        <f t="shared" si="5"/>
        <v>3409.6440446950992</v>
      </c>
      <c r="L8" s="1">
        <f t="shared" si="5"/>
        <v>3409.6440446950992</v>
      </c>
      <c r="M8" s="1">
        <f t="shared" si="5"/>
        <v>2866.1499255908334</v>
      </c>
      <c r="N8" s="1">
        <f t="shared" si="5"/>
        <v>2866.1499255908334</v>
      </c>
      <c r="O8" s="1">
        <f t="shared" si="5"/>
        <v>2866.1499255908334</v>
      </c>
      <c r="P8" s="1">
        <f t="shared" si="5"/>
        <v>2866.1499255908334</v>
      </c>
      <c r="Q8" s="1">
        <f t="shared" si="5"/>
        <v>2866.1499255908334</v>
      </c>
      <c r="R8" s="1">
        <f t="shared" ref="R8:T8" si="6">+R$6*$B8</f>
        <v>2866.1499255908334</v>
      </c>
      <c r="S8" s="1">
        <f t="shared" si="6"/>
        <v>2866.1499255908334</v>
      </c>
      <c r="T8" s="1">
        <f t="shared" si="6"/>
        <v>2866.1499255908334</v>
      </c>
      <c r="V8" s="1">
        <f t="shared" ref="V8" si="7">SUM(C8:T8)</f>
        <v>52917.86073499624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17" priority="2">
      <formula>AND(LEN(#REF!)&gt;0,MOD(#REF!,2)=0)</formula>
    </cfRule>
  </conditionalFormatting>
  <conditionalFormatting sqref="B8">
    <cfRule type="expression" dxfId="116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01087-4C39-46A4-B35F-74FF94341999}">
  <sheetPr codeName="Sheet53"/>
  <dimension ref="A1:CB65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58</v>
      </c>
      <c r="B8" s="5">
        <v>1.9539111111777701E-4</v>
      </c>
      <c r="C8" s="1">
        <f>+C$6*$B8</f>
        <v>113.42615882745758</v>
      </c>
      <c r="D8" s="1">
        <f t="shared" ref="D8:T8" si="5">+D$6*$B8</f>
        <v>128.79862507111409</v>
      </c>
      <c r="E8" s="1">
        <f t="shared" si="5"/>
        <v>127.08321149412643</v>
      </c>
      <c r="F8" s="1">
        <f t="shared" si="5"/>
        <v>131.15056115471199</v>
      </c>
      <c r="G8" s="1">
        <f t="shared" si="5"/>
        <v>131.15056115345408</v>
      </c>
      <c r="H8" s="1">
        <f t="shared" si="5"/>
        <v>131.15056115219619</v>
      </c>
      <c r="I8" s="1">
        <f t="shared" si="5"/>
        <v>131.15056115219619</v>
      </c>
      <c r="J8" s="1">
        <f t="shared" si="5"/>
        <v>154.24886120982177</v>
      </c>
      <c r="K8" s="1">
        <f t="shared" si="5"/>
        <v>154.24886120982177</v>
      </c>
      <c r="L8" s="1">
        <f t="shared" si="5"/>
        <v>154.24886120982177</v>
      </c>
      <c r="M8" s="1">
        <f t="shared" si="5"/>
        <v>129.66173485670569</v>
      </c>
      <c r="N8" s="1">
        <f t="shared" si="5"/>
        <v>129.66173485670569</v>
      </c>
      <c r="O8" s="1">
        <f t="shared" si="5"/>
        <v>129.66173485670569</v>
      </c>
      <c r="P8" s="1">
        <f t="shared" si="5"/>
        <v>129.66173485670569</v>
      </c>
      <c r="Q8" s="1">
        <f t="shared" si="5"/>
        <v>129.66173485670569</v>
      </c>
      <c r="R8" s="1">
        <f t="shared" si="5"/>
        <v>129.66173485670569</v>
      </c>
      <c r="S8" s="1">
        <f t="shared" si="5"/>
        <v>129.66173485670569</v>
      </c>
      <c r="T8" s="1">
        <f t="shared" si="5"/>
        <v>129.66173485670569</v>
      </c>
      <c r="V8" s="1">
        <f t="shared" ref="V8" si="6">SUM(C8:T8)</f>
        <v>2393.9507024883669</v>
      </c>
    </row>
    <row r="9" spans="1:80" x14ac:dyDescent="0.2">
      <c r="A9" s="4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V9" s="1"/>
    </row>
    <row r="10" spans="1:80" x14ac:dyDescent="0.2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V10" s="1"/>
    </row>
    <row r="11" spans="1:80" x14ac:dyDescent="0.2">
      <c r="A11" s="4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V11" s="1"/>
    </row>
    <row r="12" spans="1:80" x14ac:dyDescent="0.2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V12" s="1"/>
    </row>
    <row r="13" spans="1:80" x14ac:dyDescent="0.2">
      <c r="A13" s="4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V13" s="1"/>
    </row>
    <row r="14" spans="1:80" x14ac:dyDescent="0.2">
      <c r="A14" s="4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V14" s="1"/>
    </row>
    <row r="15" spans="1:80" x14ac:dyDescent="0.2">
      <c r="A15" s="4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V15" s="1"/>
    </row>
    <row r="16" spans="1:80" x14ac:dyDescent="0.2">
      <c r="A16" s="4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V16" s="1"/>
    </row>
    <row r="17" spans="1:22" x14ac:dyDescent="0.2">
      <c r="A17" s="4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V17" s="1"/>
    </row>
    <row r="18" spans="1:22" x14ac:dyDescent="0.2">
      <c r="A18" s="4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V18" s="1"/>
    </row>
    <row r="19" spans="1:22" x14ac:dyDescent="0.2">
      <c r="A19" s="4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V19" s="1"/>
    </row>
    <row r="20" spans="1:22" x14ac:dyDescent="0.2">
      <c r="A20" s="4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V20" s="1"/>
    </row>
    <row r="21" spans="1:22" x14ac:dyDescent="0.2">
      <c r="A21" s="4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V21" s="1"/>
    </row>
    <row r="22" spans="1:22" x14ac:dyDescent="0.2">
      <c r="A22" s="4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V22" s="1"/>
    </row>
    <row r="23" spans="1:22" x14ac:dyDescent="0.2">
      <c r="A23" s="4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1"/>
    </row>
    <row r="24" spans="1:22" x14ac:dyDescent="0.2">
      <c r="A24" s="4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V24" s="1"/>
    </row>
    <row r="25" spans="1:22" x14ac:dyDescent="0.2">
      <c r="A25" s="4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V25" s="1"/>
    </row>
    <row r="26" spans="1:22" x14ac:dyDescent="0.2">
      <c r="A26" s="4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V26" s="1"/>
    </row>
    <row r="27" spans="1:22" x14ac:dyDescent="0.2">
      <c r="A27" s="4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V27" s="1"/>
    </row>
    <row r="28" spans="1:22" x14ac:dyDescent="0.2">
      <c r="A28" s="4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V28" s="1"/>
    </row>
    <row r="29" spans="1:22" x14ac:dyDescent="0.2">
      <c r="A29" s="4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V29" s="1"/>
    </row>
    <row r="30" spans="1:22" x14ac:dyDescent="0.2">
      <c r="A30" s="4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V30" s="1"/>
    </row>
    <row r="31" spans="1:22" x14ac:dyDescent="0.2">
      <c r="A31" s="4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V31" s="1"/>
    </row>
    <row r="32" spans="1:22" x14ac:dyDescent="0.2">
      <c r="A32" s="4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V32" s="1"/>
    </row>
    <row r="33" spans="1:22" x14ac:dyDescent="0.2">
      <c r="A33" s="4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V33" s="1"/>
    </row>
    <row r="34" spans="1:22" x14ac:dyDescent="0.2">
      <c r="A34" s="4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V34" s="1"/>
    </row>
    <row r="35" spans="1:22" x14ac:dyDescent="0.2">
      <c r="A35" s="4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V35" s="1"/>
    </row>
    <row r="36" spans="1:22" x14ac:dyDescent="0.2">
      <c r="A36" s="4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V36" s="1"/>
    </row>
    <row r="37" spans="1:22" x14ac:dyDescent="0.2">
      <c r="A37" s="4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V37" s="1"/>
    </row>
    <row r="38" spans="1:22" x14ac:dyDescent="0.2">
      <c r="A38" s="4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V38" s="1"/>
    </row>
    <row r="39" spans="1:22" x14ac:dyDescent="0.2">
      <c r="A39" s="4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V39" s="1"/>
    </row>
    <row r="40" spans="1:22" x14ac:dyDescent="0.2">
      <c r="A40" s="4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V40" s="1"/>
    </row>
    <row r="41" spans="1:22" x14ac:dyDescent="0.2">
      <c r="A41" s="4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V41" s="1"/>
    </row>
    <row r="42" spans="1:22" x14ac:dyDescent="0.2">
      <c r="A42" s="4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V42" s="1"/>
    </row>
    <row r="43" spans="1:22" x14ac:dyDescent="0.2">
      <c r="A43" s="4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V43" s="1"/>
    </row>
    <row r="44" spans="1:22" x14ac:dyDescent="0.2">
      <c r="A44" s="4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V44" s="1"/>
    </row>
    <row r="45" spans="1:22" x14ac:dyDescent="0.2">
      <c r="A45" s="4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V45" s="1"/>
    </row>
    <row r="46" spans="1:22" x14ac:dyDescent="0.2">
      <c r="A46" s="4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V46" s="1"/>
    </row>
    <row r="47" spans="1:22" x14ac:dyDescent="0.2">
      <c r="A47" s="4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V47" s="1"/>
    </row>
    <row r="48" spans="1:22" x14ac:dyDescent="0.2">
      <c r="A48" s="4"/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V48" s="1"/>
    </row>
    <row r="49" spans="1:22" x14ac:dyDescent="0.2">
      <c r="A49" s="4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V49" s="1"/>
    </row>
    <row r="50" spans="1:22" x14ac:dyDescent="0.2">
      <c r="A50" s="4"/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V50" s="1"/>
    </row>
    <row r="51" spans="1:22" x14ac:dyDescent="0.2">
      <c r="A51" s="4"/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V51" s="1"/>
    </row>
    <row r="52" spans="1:22" x14ac:dyDescent="0.2">
      <c r="A52" s="4"/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V52" s="1"/>
    </row>
    <row r="53" spans="1:22" x14ac:dyDescent="0.2">
      <c r="A53" s="4"/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V53" s="1"/>
    </row>
    <row r="54" spans="1:22" x14ac:dyDescent="0.2">
      <c r="A54" s="4"/>
      <c r="B54" s="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V54" s="1"/>
    </row>
    <row r="55" spans="1:22" x14ac:dyDescent="0.2">
      <c r="A55" s="4"/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V55" s="1"/>
    </row>
    <row r="56" spans="1:22" x14ac:dyDescent="0.2">
      <c r="A56" s="4"/>
      <c r="B56" s="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V56" s="1"/>
    </row>
    <row r="57" spans="1:22" x14ac:dyDescent="0.2">
      <c r="A57" s="4"/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V57" s="1"/>
    </row>
    <row r="58" spans="1:22" x14ac:dyDescent="0.2">
      <c r="A58" s="4"/>
      <c r="B58" s="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V58" s="1"/>
    </row>
    <row r="59" spans="1:22" x14ac:dyDescent="0.2">
      <c r="A59" s="4"/>
      <c r="B59" s="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V59" s="1"/>
    </row>
    <row r="60" spans="1:22" x14ac:dyDescent="0.2">
      <c r="A60" s="4"/>
      <c r="B60" s="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V60" s="1"/>
    </row>
    <row r="61" spans="1:22" x14ac:dyDescent="0.2">
      <c r="A61" s="4"/>
      <c r="B61" s="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V61" s="1"/>
    </row>
    <row r="62" spans="1:22" x14ac:dyDescent="0.2">
      <c r="A62" s="4"/>
      <c r="B62" s="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V62" s="1"/>
    </row>
    <row r="63" spans="1:22" x14ac:dyDescent="0.2">
      <c r="A63" s="4"/>
      <c r="B63" s="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V63" s="1"/>
    </row>
    <row r="64" spans="1:22" x14ac:dyDescent="0.2">
      <c r="A64" s="4"/>
      <c r="B64" s="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V64" s="1"/>
    </row>
    <row r="65" spans="1:22" x14ac:dyDescent="0.2">
      <c r="A65" s="4"/>
      <c r="B65" s="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V65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:A65">
    <cfRule type="expression" dxfId="115" priority="2">
      <formula>AND(LEN(#REF!)&gt;0,MOD(#REF!,2)=0)</formula>
    </cfRule>
  </conditionalFormatting>
  <conditionalFormatting sqref="B8:B65">
    <cfRule type="expression" dxfId="114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1DBE2-5B94-4AEC-9484-4DC2A6F16F9D}">
  <sheetPr codeName="Sheet54"/>
  <dimension ref="A1:CB64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59</v>
      </c>
      <c r="B8" s="5">
        <v>3.1175905052734502E-3</v>
      </c>
      <c r="C8" s="1">
        <f t="shared" ref="C8" si="5">+C$6*$B8</f>
        <v>1809.7871176799276</v>
      </c>
      <c r="D8" s="1">
        <f t="shared" ref="D8:T8" si="6">+D$6*$B8</f>
        <v>2055.0646767750904</v>
      </c>
      <c r="E8" s="1">
        <f t="shared" si="6"/>
        <v>2027.6941528569873</v>
      </c>
      <c r="F8" s="1">
        <f t="shared" si="6"/>
        <v>2092.5913255631976</v>
      </c>
      <c r="G8" s="1">
        <f t="shared" si="6"/>
        <v>2092.5913255431274</v>
      </c>
      <c r="H8" s="1">
        <f t="shared" si="6"/>
        <v>2092.5913255230566</v>
      </c>
      <c r="I8" s="1">
        <f t="shared" si="6"/>
        <v>2092.5913255230566</v>
      </c>
      <c r="J8" s="1">
        <f t="shared" si="6"/>
        <v>2461.1395186095078</v>
      </c>
      <c r="K8" s="1">
        <f t="shared" si="6"/>
        <v>2461.1395186095078</v>
      </c>
      <c r="L8" s="1">
        <f t="shared" si="6"/>
        <v>2461.1395186095078</v>
      </c>
      <c r="M8" s="1">
        <f t="shared" si="6"/>
        <v>2068.8361470184173</v>
      </c>
      <c r="N8" s="1">
        <f t="shared" si="6"/>
        <v>2068.8361470184173</v>
      </c>
      <c r="O8" s="1">
        <f t="shared" si="6"/>
        <v>2068.8361470184173</v>
      </c>
      <c r="P8" s="1">
        <f t="shared" si="6"/>
        <v>2068.8361470184173</v>
      </c>
      <c r="Q8" s="1">
        <f t="shared" si="6"/>
        <v>2068.8361470184173</v>
      </c>
      <c r="R8" s="1">
        <f t="shared" si="6"/>
        <v>2068.8361470184173</v>
      </c>
      <c r="S8" s="1">
        <f t="shared" si="6"/>
        <v>2068.8361470184173</v>
      </c>
      <c r="T8" s="1">
        <f t="shared" si="6"/>
        <v>2068.8361470184173</v>
      </c>
      <c r="V8" s="1">
        <f t="shared" ref="V8" si="7">SUM(C8:T8)</f>
        <v>38197.018981440306</v>
      </c>
    </row>
    <row r="9" spans="1:80" x14ac:dyDescent="0.2">
      <c r="A9" s="4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V9" s="1"/>
    </row>
    <row r="10" spans="1:80" x14ac:dyDescent="0.2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V10" s="1"/>
    </row>
    <row r="11" spans="1:80" x14ac:dyDescent="0.2">
      <c r="A11" s="4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V11" s="1"/>
    </row>
    <row r="12" spans="1:80" x14ac:dyDescent="0.2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V12" s="1"/>
    </row>
    <row r="13" spans="1:80" x14ac:dyDescent="0.2">
      <c r="A13" s="4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V13" s="1"/>
    </row>
    <row r="14" spans="1:80" x14ac:dyDescent="0.2">
      <c r="A14" s="4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V14" s="1"/>
    </row>
    <row r="15" spans="1:80" x14ac:dyDescent="0.2">
      <c r="A15" s="4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V15" s="1"/>
    </row>
    <row r="16" spans="1:80" x14ac:dyDescent="0.2">
      <c r="A16" s="4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V16" s="1"/>
    </row>
    <row r="17" spans="1:22" x14ac:dyDescent="0.2">
      <c r="A17" s="4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V17" s="1"/>
    </row>
    <row r="18" spans="1:22" x14ac:dyDescent="0.2">
      <c r="A18" s="4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V18" s="1"/>
    </row>
    <row r="19" spans="1:22" x14ac:dyDescent="0.2">
      <c r="A19" s="4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V19" s="1"/>
    </row>
    <row r="20" spans="1:22" x14ac:dyDescent="0.2">
      <c r="A20" s="4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V20" s="1"/>
    </row>
    <row r="21" spans="1:22" x14ac:dyDescent="0.2">
      <c r="A21" s="4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V21" s="1"/>
    </row>
    <row r="22" spans="1:22" x14ac:dyDescent="0.2">
      <c r="A22" s="4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V22" s="1"/>
    </row>
    <row r="23" spans="1:22" x14ac:dyDescent="0.2">
      <c r="A23" s="4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1"/>
    </row>
    <row r="24" spans="1:22" x14ac:dyDescent="0.2">
      <c r="A24" s="4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V24" s="1"/>
    </row>
    <row r="25" spans="1:22" x14ac:dyDescent="0.2">
      <c r="A25" s="4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V25" s="1"/>
    </row>
    <row r="26" spans="1:22" x14ac:dyDescent="0.2">
      <c r="A26" s="4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V26" s="1"/>
    </row>
    <row r="27" spans="1:22" x14ac:dyDescent="0.2">
      <c r="A27" s="4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V27" s="1"/>
    </row>
    <row r="28" spans="1:22" x14ac:dyDescent="0.2">
      <c r="A28" s="4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V28" s="1"/>
    </row>
    <row r="29" spans="1:22" x14ac:dyDescent="0.2">
      <c r="A29" s="4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V29" s="1"/>
    </row>
    <row r="30" spans="1:22" x14ac:dyDescent="0.2">
      <c r="A30" s="4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V30" s="1"/>
    </row>
    <row r="31" spans="1:22" x14ac:dyDescent="0.2">
      <c r="A31" s="4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V31" s="1"/>
    </row>
    <row r="32" spans="1:22" x14ac:dyDescent="0.2">
      <c r="A32" s="4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V32" s="1"/>
    </row>
    <row r="33" spans="1:22" x14ac:dyDescent="0.2">
      <c r="A33" s="4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V33" s="1"/>
    </row>
    <row r="34" spans="1:22" x14ac:dyDescent="0.2">
      <c r="A34" s="4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V34" s="1"/>
    </row>
    <row r="35" spans="1:22" x14ac:dyDescent="0.2">
      <c r="A35" s="4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V35" s="1"/>
    </row>
    <row r="36" spans="1:22" x14ac:dyDescent="0.2">
      <c r="A36" s="4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V36" s="1"/>
    </row>
    <row r="37" spans="1:22" x14ac:dyDescent="0.2">
      <c r="A37" s="4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V37" s="1"/>
    </row>
    <row r="38" spans="1:22" x14ac:dyDescent="0.2">
      <c r="A38" s="4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V38" s="1"/>
    </row>
    <row r="39" spans="1:22" x14ac:dyDescent="0.2">
      <c r="A39" s="4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V39" s="1"/>
    </row>
    <row r="40" spans="1:22" x14ac:dyDescent="0.2">
      <c r="A40" s="4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V40" s="1"/>
    </row>
    <row r="41" spans="1:22" x14ac:dyDescent="0.2">
      <c r="A41" s="4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V41" s="1"/>
    </row>
    <row r="42" spans="1:22" x14ac:dyDescent="0.2">
      <c r="A42" s="4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V42" s="1"/>
    </row>
    <row r="43" spans="1:22" x14ac:dyDescent="0.2">
      <c r="A43" s="4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V43" s="1"/>
    </row>
    <row r="44" spans="1:22" x14ac:dyDescent="0.2">
      <c r="A44" s="4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V44" s="1"/>
    </row>
    <row r="45" spans="1:22" x14ac:dyDescent="0.2">
      <c r="A45" s="4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V45" s="1"/>
    </row>
    <row r="46" spans="1:22" x14ac:dyDescent="0.2">
      <c r="A46" s="4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V46" s="1"/>
    </row>
    <row r="47" spans="1:22" x14ac:dyDescent="0.2">
      <c r="A47" s="4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V47" s="1"/>
    </row>
    <row r="48" spans="1:22" x14ac:dyDescent="0.2">
      <c r="A48" s="4"/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V48" s="1"/>
    </row>
    <row r="49" spans="1:22" x14ac:dyDescent="0.2">
      <c r="A49" s="4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V49" s="1"/>
    </row>
    <row r="50" spans="1:22" x14ac:dyDescent="0.2">
      <c r="A50" s="4"/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V50" s="1"/>
    </row>
    <row r="51" spans="1:22" x14ac:dyDescent="0.2">
      <c r="A51" s="4"/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V51" s="1"/>
    </row>
    <row r="52" spans="1:22" x14ac:dyDescent="0.2">
      <c r="A52" s="4"/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V52" s="1"/>
    </row>
    <row r="53" spans="1:22" x14ac:dyDescent="0.2">
      <c r="A53" s="4"/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V53" s="1"/>
    </row>
    <row r="54" spans="1:22" x14ac:dyDescent="0.2">
      <c r="A54" s="4"/>
      <c r="B54" s="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V54" s="1"/>
    </row>
    <row r="55" spans="1:22" x14ac:dyDescent="0.2">
      <c r="A55" s="4"/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V55" s="1"/>
    </row>
    <row r="56" spans="1:22" x14ac:dyDescent="0.2">
      <c r="A56" s="4"/>
      <c r="B56" s="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V56" s="1"/>
    </row>
    <row r="57" spans="1:22" x14ac:dyDescent="0.2">
      <c r="A57" s="4"/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V57" s="1"/>
    </row>
    <row r="58" spans="1:22" x14ac:dyDescent="0.2">
      <c r="A58" s="4"/>
      <c r="B58" s="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V58" s="1"/>
    </row>
    <row r="59" spans="1:22" x14ac:dyDescent="0.2">
      <c r="A59" s="4"/>
      <c r="B59" s="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V59" s="1"/>
    </row>
    <row r="60" spans="1:22" x14ac:dyDescent="0.2">
      <c r="A60" s="4"/>
      <c r="B60" s="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V60" s="1"/>
    </row>
    <row r="61" spans="1:22" x14ac:dyDescent="0.2">
      <c r="A61" s="4"/>
      <c r="B61" s="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V61" s="1"/>
    </row>
    <row r="62" spans="1:22" x14ac:dyDescent="0.2">
      <c r="A62" s="4"/>
      <c r="B62" s="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V62" s="1"/>
    </row>
    <row r="63" spans="1:22" x14ac:dyDescent="0.2">
      <c r="A63" s="4"/>
      <c r="B63" s="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V63" s="1"/>
    </row>
    <row r="64" spans="1:22" x14ac:dyDescent="0.2">
      <c r="A64" s="4"/>
      <c r="B64" s="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V64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:A64">
    <cfRule type="expression" dxfId="113" priority="2">
      <formula>AND(LEN(#REF!)&gt;0,MOD(#REF!,2)=0)</formula>
    </cfRule>
  </conditionalFormatting>
  <conditionalFormatting sqref="B8:B64">
    <cfRule type="expression" dxfId="112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2A3C5-5DA6-4FF2-93D7-A8EDAC8C9D16}">
  <sheetPr codeName="Sheet55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60</v>
      </c>
      <c r="B8" s="5">
        <v>4.6215878092418297E-3</v>
      </c>
      <c r="C8" s="1">
        <f t="shared" ref="C8" si="5">+C$6*$B8</f>
        <v>2682.8700133146035</v>
      </c>
      <c r="D8" s="1">
        <f t="shared" ref="D8:T8" si="6">+D$6*$B8</f>
        <v>3046.475103552511</v>
      </c>
      <c r="E8" s="1">
        <f t="shared" si="6"/>
        <v>3005.9004099041636</v>
      </c>
      <c r="F8" s="1">
        <f t="shared" si="6"/>
        <v>3102.1054701024004</v>
      </c>
      <c r="G8" s="1">
        <f t="shared" si="6"/>
        <v>3102.1054700726472</v>
      </c>
      <c r="H8" s="1">
        <f t="shared" si="6"/>
        <v>3102.105470042894</v>
      </c>
      <c r="I8" s="1">
        <f t="shared" si="6"/>
        <v>3102.105470042894</v>
      </c>
      <c r="J8" s="1">
        <f t="shared" si="6"/>
        <v>3648.4497809475261</v>
      </c>
      <c r="K8" s="1">
        <f t="shared" si="6"/>
        <v>3648.4497809475261</v>
      </c>
      <c r="L8" s="1">
        <f t="shared" si="6"/>
        <v>3648.4497809475261</v>
      </c>
      <c r="M8" s="1">
        <f t="shared" si="6"/>
        <v>3066.8902475184159</v>
      </c>
      <c r="N8" s="1">
        <f t="shared" si="6"/>
        <v>3066.8902475184159</v>
      </c>
      <c r="O8" s="1">
        <f t="shared" si="6"/>
        <v>3066.8902475184159</v>
      </c>
      <c r="P8" s="1">
        <f t="shared" si="6"/>
        <v>3066.8902475184159</v>
      </c>
      <c r="Q8" s="1">
        <f t="shared" si="6"/>
        <v>3066.8902475184159</v>
      </c>
      <c r="R8" s="1">
        <f t="shared" si="6"/>
        <v>3066.8902475184159</v>
      </c>
      <c r="S8" s="1">
        <f t="shared" si="6"/>
        <v>3066.8902475184159</v>
      </c>
      <c r="T8" s="1">
        <f t="shared" si="6"/>
        <v>3066.8902475184159</v>
      </c>
      <c r="V8" s="1">
        <f t="shared" ref="V8" si="7">SUM(C8:T8)</f>
        <v>56624.138730022009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11" priority="2">
      <formula>AND(LEN(#REF!)&gt;0,MOD(#REF!,2)=0)</formula>
    </cfRule>
  </conditionalFormatting>
  <conditionalFormatting sqref="B8">
    <cfRule type="expression" dxfId="110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3D65C-6770-481C-BA43-927E17CEED7A}">
  <sheetPr codeName="Sheet56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61</v>
      </c>
      <c r="B8" s="5">
        <v>3.6742813852995901E-3</v>
      </c>
      <c r="C8" s="1">
        <f t="shared" ref="C8" si="5">+C$6*$B8</f>
        <v>2132.9507857424978</v>
      </c>
      <c r="D8" s="1">
        <f t="shared" ref="D8:T8" si="6">+D$6*$B8</f>
        <v>2422.0262009038711</v>
      </c>
      <c r="E8" s="1">
        <f t="shared" si="6"/>
        <v>2389.7682740311552</v>
      </c>
      <c r="F8" s="1">
        <f t="shared" si="6"/>
        <v>2466.2537756484007</v>
      </c>
      <c r="G8" s="1">
        <f t="shared" si="6"/>
        <v>2466.2537756247461</v>
      </c>
      <c r="H8" s="1">
        <f t="shared" si="6"/>
        <v>2466.2537756010915</v>
      </c>
      <c r="I8" s="1">
        <f t="shared" si="6"/>
        <v>2466.2537756010915</v>
      </c>
      <c r="J8" s="1">
        <f t="shared" si="6"/>
        <v>2900.6115795374271</v>
      </c>
      <c r="K8" s="1">
        <f t="shared" si="6"/>
        <v>2900.6115795374271</v>
      </c>
      <c r="L8" s="1">
        <f t="shared" si="6"/>
        <v>2900.6115795374271</v>
      </c>
      <c r="M8" s="1">
        <f t="shared" si="6"/>
        <v>2438.2567663606465</v>
      </c>
      <c r="N8" s="1">
        <f t="shared" si="6"/>
        <v>2438.2567663606465</v>
      </c>
      <c r="O8" s="1">
        <f t="shared" si="6"/>
        <v>2438.2567663606465</v>
      </c>
      <c r="P8" s="1">
        <f t="shared" si="6"/>
        <v>2438.2567663606465</v>
      </c>
      <c r="Q8" s="1">
        <f t="shared" si="6"/>
        <v>2438.2567663606465</v>
      </c>
      <c r="R8" s="1">
        <f t="shared" si="6"/>
        <v>2438.2567663606465</v>
      </c>
      <c r="S8" s="1">
        <f t="shared" si="6"/>
        <v>2438.2567663606465</v>
      </c>
      <c r="T8" s="1">
        <f t="shared" si="6"/>
        <v>2438.2567663606465</v>
      </c>
      <c r="V8" s="1">
        <f t="shared" ref="V8" si="7">SUM(C8:T8)</f>
        <v>45017.649232650307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09" priority="2">
      <formula>AND(LEN(#REF!)&gt;0,MOD(#REF!,2)=0)</formula>
    </cfRule>
  </conditionalFormatting>
  <conditionalFormatting sqref="B8">
    <cfRule type="expression" dxfId="108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2C52B-0791-40AB-888E-9556829CF9B3}">
  <sheetPr codeName="Sheet57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62</v>
      </c>
      <c r="B8" s="5">
        <v>1.3128662946034E-2</v>
      </c>
      <c r="C8" s="1">
        <f t="shared" ref="C8" si="5">+C$6*$B8</f>
        <v>7621.2976116983964</v>
      </c>
      <c r="D8" s="1">
        <f t="shared" ref="D8:T8" si="6">+D$6*$B8</f>
        <v>8654.1999111310415</v>
      </c>
      <c r="E8" s="1">
        <f t="shared" si="6"/>
        <v>8538.9383389106642</v>
      </c>
      <c r="F8" s="1">
        <f t="shared" si="6"/>
        <v>8812.2305192560943</v>
      </c>
      <c r="G8" s="1">
        <f t="shared" si="6"/>
        <v>8812.230519171575</v>
      </c>
      <c r="H8" s="1">
        <f t="shared" si="6"/>
        <v>8812.2305190870538</v>
      </c>
      <c r="I8" s="1">
        <f t="shared" si="6"/>
        <v>8812.2305190870538</v>
      </c>
      <c r="J8" s="1">
        <f t="shared" si="6"/>
        <v>10364.244806472587</v>
      </c>
      <c r="K8" s="1">
        <f t="shared" si="6"/>
        <v>10364.244806472587</v>
      </c>
      <c r="L8" s="1">
        <f t="shared" si="6"/>
        <v>10364.244806472587</v>
      </c>
      <c r="M8" s="1">
        <f t="shared" si="6"/>
        <v>8712.1937338573243</v>
      </c>
      <c r="N8" s="1">
        <f t="shared" si="6"/>
        <v>8712.1937338573243</v>
      </c>
      <c r="O8" s="1">
        <f t="shared" si="6"/>
        <v>8712.1937338573243</v>
      </c>
      <c r="P8" s="1">
        <f t="shared" si="6"/>
        <v>8712.1937338573243</v>
      </c>
      <c r="Q8" s="1">
        <f t="shared" si="6"/>
        <v>8712.1937338573243</v>
      </c>
      <c r="R8" s="1">
        <f t="shared" si="6"/>
        <v>8712.1937338573243</v>
      </c>
      <c r="S8" s="1">
        <f t="shared" si="6"/>
        <v>8712.1937338573243</v>
      </c>
      <c r="T8" s="1">
        <f t="shared" si="6"/>
        <v>8712.1937338573243</v>
      </c>
      <c r="V8" s="1">
        <f t="shared" ref="V8" si="7">SUM(C8:T8)</f>
        <v>160853.64222861826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07" priority="2">
      <formula>AND(LEN(#REF!)&gt;0,MOD(#REF!,2)=0)</formula>
    </cfRule>
  </conditionalFormatting>
  <conditionalFormatting sqref="B8">
    <cfRule type="expression" dxfId="106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DEB46-5E70-45B3-B89A-00CB8AD7CAD6}">
  <sheetPr codeName="Sheet58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63</v>
      </c>
      <c r="B8" s="5">
        <v>3.2840874394855901E-3</v>
      </c>
      <c r="C8" s="1">
        <f t="shared" ref="C8" si="5">+C$6*$B8</f>
        <v>1906.4399674241899</v>
      </c>
      <c r="D8" s="1">
        <f t="shared" ref="D8:T8" si="6">+D$6*$B8</f>
        <v>2164.8167329582047</v>
      </c>
      <c r="E8" s="1">
        <f t="shared" si="6"/>
        <v>2135.9844685349144</v>
      </c>
      <c r="F8" s="1">
        <f t="shared" si="6"/>
        <v>2204.347516658805</v>
      </c>
      <c r="G8" s="1">
        <f t="shared" si="6"/>
        <v>2204.3475166376625</v>
      </c>
      <c r="H8" s="1">
        <f t="shared" si="6"/>
        <v>2204.3475166165199</v>
      </c>
      <c r="I8" s="1">
        <f t="shared" si="6"/>
        <v>2204.3475166165199</v>
      </c>
      <c r="J8" s="1">
        <f t="shared" si="6"/>
        <v>2592.5782639558543</v>
      </c>
      <c r="K8" s="1">
        <f t="shared" si="6"/>
        <v>2592.5782639558543</v>
      </c>
      <c r="L8" s="1">
        <f t="shared" si="6"/>
        <v>2592.5782639558543</v>
      </c>
      <c r="M8" s="1">
        <f t="shared" si="6"/>
        <v>2179.3236774632178</v>
      </c>
      <c r="N8" s="1">
        <f t="shared" si="6"/>
        <v>2179.3236774632178</v>
      </c>
      <c r="O8" s="1">
        <f t="shared" si="6"/>
        <v>2179.3236774632178</v>
      </c>
      <c r="P8" s="1">
        <f t="shared" si="6"/>
        <v>2179.3236774632178</v>
      </c>
      <c r="Q8" s="1">
        <f t="shared" si="6"/>
        <v>2179.3236774632178</v>
      </c>
      <c r="R8" s="1">
        <f t="shared" si="6"/>
        <v>2179.3236774632178</v>
      </c>
      <c r="S8" s="1">
        <f t="shared" si="6"/>
        <v>2179.3236774632178</v>
      </c>
      <c r="T8" s="1">
        <f t="shared" si="6"/>
        <v>2179.3236774632178</v>
      </c>
      <c r="V8" s="1">
        <f t="shared" ref="V8" si="7">SUM(C8:T8)</f>
        <v>40236.955447020111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05" priority="2">
      <formula>AND(LEN(#REF!)&gt;0,MOD(#REF!,2)=0)</formula>
    </cfRule>
  </conditionalFormatting>
  <conditionalFormatting sqref="B8">
    <cfRule type="expression" dxfId="104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BF71C-EC77-4B2F-BE03-DAFE060B1F89}">
  <sheetPr codeName="Sheet59"/>
  <dimension ref="A1:CB59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64</v>
      </c>
      <c r="B8" s="5">
        <v>5.5861209277287801E-3</v>
      </c>
      <c r="C8" s="1">
        <f t="shared" ref="C8" si="5">+C$6*$B8</f>
        <v>3242.7894797938034</v>
      </c>
      <c r="D8" s="1">
        <f t="shared" ref="D8:T8" si="6">+D$6*$B8</f>
        <v>3682.2795615239384</v>
      </c>
      <c r="E8" s="1">
        <f t="shared" si="6"/>
        <v>3633.2368613350609</v>
      </c>
      <c r="F8" s="1">
        <f t="shared" si="6"/>
        <v>3749.5200787721737</v>
      </c>
      <c r="G8" s="1">
        <f t="shared" si="6"/>
        <v>3749.520078736211</v>
      </c>
      <c r="H8" s="1">
        <f t="shared" si="6"/>
        <v>3749.5200787002482</v>
      </c>
      <c r="I8" s="1">
        <f t="shared" si="6"/>
        <v>3749.5200787002482</v>
      </c>
      <c r="J8" s="1">
        <f t="shared" si="6"/>
        <v>4409.8873625992846</v>
      </c>
      <c r="K8" s="1">
        <f t="shared" si="6"/>
        <v>4409.8873625992846</v>
      </c>
      <c r="L8" s="1">
        <f t="shared" si="6"/>
        <v>4409.8873625992846</v>
      </c>
      <c r="M8" s="1">
        <f t="shared" si="6"/>
        <v>3706.95538023769</v>
      </c>
      <c r="N8" s="1">
        <f t="shared" si="6"/>
        <v>3706.95538023769</v>
      </c>
      <c r="O8" s="1">
        <f t="shared" si="6"/>
        <v>3706.95538023769</v>
      </c>
      <c r="P8" s="1">
        <f t="shared" si="6"/>
        <v>3706.95538023769</v>
      </c>
      <c r="Q8" s="1">
        <f t="shared" si="6"/>
        <v>3706.95538023769</v>
      </c>
      <c r="R8" s="1">
        <f t="shared" si="6"/>
        <v>3706.95538023769</v>
      </c>
      <c r="S8" s="1">
        <f t="shared" si="6"/>
        <v>3706.95538023769</v>
      </c>
      <c r="T8" s="1">
        <f t="shared" si="6"/>
        <v>3706.95538023769</v>
      </c>
      <c r="V8" s="1">
        <f t="shared" ref="V8" si="7">SUM(C8:T8)</f>
        <v>68441.691347261061</v>
      </c>
    </row>
    <row r="9" spans="1:80" x14ac:dyDescent="0.2">
      <c r="A9" s="4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V9" s="1"/>
    </row>
    <row r="10" spans="1:80" x14ac:dyDescent="0.2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V10" s="1"/>
    </row>
    <row r="11" spans="1:80" x14ac:dyDescent="0.2">
      <c r="A11" s="4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V11" s="1"/>
    </row>
    <row r="12" spans="1:80" x14ac:dyDescent="0.2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V12" s="1"/>
    </row>
    <row r="13" spans="1:80" x14ac:dyDescent="0.2">
      <c r="A13" s="4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V13" s="1"/>
    </row>
    <row r="14" spans="1:80" x14ac:dyDescent="0.2">
      <c r="A14" s="4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V14" s="1"/>
    </row>
    <row r="15" spans="1:80" x14ac:dyDescent="0.2">
      <c r="A15" s="4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V15" s="1"/>
    </row>
    <row r="16" spans="1:80" x14ac:dyDescent="0.2">
      <c r="A16" s="4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V16" s="1"/>
    </row>
    <row r="17" spans="1:22" x14ac:dyDescent="0.2">
      <c r="A17" s="4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V17" s="1"/>
    </row>
    <row r="18" spans="1:22" x14ac:dyDescent="0.2">
      <c r="A18" s="4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V18" s="1"/>
    </row>
    <row r="19" spans="1:22" x14ac:dyDescent="0.2">
      <c r="A19" s="4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V19" s="1"/>
    </row>
    <row r="20" spans="1:22" x14ac:dyDescent="0.2">
      <c r="A20" s="4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V20" s="1"/>
    </row>
    <row r="21" spans="1:22" x14ac:dyDescent="0.2">
      <c r="A21" s="4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V21" s="1"/>
    </row>
    <row r="22" spans="1:22" x14ac:dyDescent="0.2">
      <c r="A22" s="4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V22" s="1"/>
    </row>
    <row r="23" spans="1:22" x14ac:dyDescent="0.2">
      <c r="A23" s="4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1"/>
    </row>
    <row r="24" spans="1:22" x14ac:dyDescent="0.2">
      <c r="A24" s="4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V24" s="1"/>
    </row>
    <row r="25" spans="1:22" x14ac:dyDescent="0.2">
      <c r="A25" s="4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V25" s="1"/>
    </row>
    <row r="26" spans="1:22" x14ac:dyDescent="0.2">
      <c r="A26" s="4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V26" s="1"/>
    </row>
    <row r="27" spans="1:22" x14ac:dyDescent="0.2">
      <c r="A27" s="4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V27" s="1"/>
    </row>
    <row r="28" spans="1:22" x14ac:dyDescent="0.2">
      <c r="A28" s="4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V28" s="1"/>
    </row>
    <row r="29" spans="1:22" x14ac:dyDescent="0.2">
      <c r="A29" s="4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V29" s="1"/>
    </row>
    <row r="30" spans="1:22" x14ac:dyDescent="0.2">
      <c r="A30" s="4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V30" s="1"/>
    </row>
    <row r="31" spans="1:22" x14ac:dyDescent="0.2">
      <c r="A31" s="4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V31" s="1"/>
    </row>
    <row r="32" spans="1:22" x14ac:dyDescent="0.2">
      <c r="A32" s="4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V32" s="1"/>
    </row>
    <row r="33" spans="1:22" x14ac:dyDescent="0.2">
      <c r="A33" s="4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V33" s="1"/>
    </row>
    <row r="34" spans="1:22" x14ac:dyDescent="0.2">
      <c r="A34" s="4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V34" s="1"/>
    </row>
    <row r="35" spans="1:22" x14ac:dyDescent="0.2">
      <c r="A35" s="4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V35" s="1"/>
    </row>
    <row r="36" spans="1:22" x14ac:dyDescent="0.2">
      <c r="A36" s="4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V36" s="1"/>
    </row>
    <row r="37" spans="1:22" x14ac:dyDescent="0.2">
      <c r="A37" s="4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V37" s="1"/>
    </row>
    <row r="38" spans="1:22" x14ac:dyDescent="0.2">
      <c r="A38" s="4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V38" s="1"/>
    </row>
    <row r="39" spans="1:22" x14ac:dyDescent="0.2">
      <c r="A39" s="4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V39" s="1"/>
    </row>
    <row r="40" spans="1:22" x14ac:dyDescent="0.2">
      <c r="A40" s="4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V40" s="1"/>
    </row>
    <row r="41" spans="1:22" x14ac:dyDescent="0.2">
      <c r="A41" s="4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V41" s="1"/>
    </row>
    <row r="42" spans="1:22" x14ac:dyDescent="0.2">
      <c r="A42" s="4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V42" s="1"/>
    </row>
    <row r="43" spans="1:22" x14ac:dyDescent="0.2">
      <c r="A43" s="4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V43" s="1"/>
    </row>
    <row r="44" spans="1:22" x14ac:dyDescent="0.2">
      <c r="A44" s="4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V44" s="1"/>
    </row>
    <row r="45" spans="1:22" x14ac:dyDescent="0.2">
      <c r="A45" s="4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V45" s="1"/>
    </row>
    <row r="46" spans="1:22" x14ac:dyDescent="0.2">
      <c r="A46" s="4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V46" s="1"/>
    </row>
    <row r="47" spans="1:22" x14ac:dyDescent="0.2">
      <c r="A47" s="4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V47" s="1"/>
    </row>
    <row r="48" spans="1:22" x14ac:dyDescent="0.2">
      <c r="A48" s="4"/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V48" s="1"/>
    </row>
    <row r="49" spans="1:22" x14ac:dyDescent="0.2">
      <c r="A49" s="4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V49" s="1"/>
    </row>
    <row r="50" spans="1:22" x14ac:dyDescent="0.2">
      <c r="A50" s="4"/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V50" s="1"/>
    </row>
    <row r="51" spans="1:22" x14ac:dyDescent="0.2">
      <c r="A51" s="4"/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V51" s="1"/>
    </row>
    <row r="52" spans="1:22" x14ac:dyDescent="0.2">
      <c r="A52" s="4"/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V52" s="1"/>
    </row>
    <row r="53" spans="1:22" x14ac:dyDescent="0.2">
      <c r="A53" s="4"/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V53" s="1"/>
    </row>
    <row r="54" spans="1:22" x14ac:dyDescent="0.2">
      <c r="A54" s="4"/>
      <c r="B54" s="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V54" s="1"/>
    </row>
    <row r="55" spans="1:22" x14ac:dyDescent="0.2">
      <c r="A55" s="4"/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V55" s="1"/>
    </row>
    <row r="56" spans="1:22" x14ac:dyDescent="0.2">
      <c r="A56" s="4"/>
      <c r="B56" s="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V56" s="1"/>
    </row>
    <row r="57" spans="1:22" x14ac:dyDescent="0.2">
      <c r="A57" s="4"/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V57" s="1"/>
    </row>
    <row r="58" spans="1:22" x14ac:dyDescent="0.2">
      <c r="A58" s="4"/>
      <c r="B58" s="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V58" s="1"/>
    </row>
    <row r="59" spans="1:22" x14ac:dyDescent="0.2">
      <c r="A59" s="4"/>
      <c r="B59" s="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V59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:A59">
    <cfRule type="expression" dxfId="103" priority="2">
      <formula>AND(LEN(#REF!)&gt;0,MOD(#REF!,2)=0)</formula>
    </cfRule>
  </conditionalFormatting>
  <conditionalFormatting sqref="B8:B59">
    <cfRule type="expression" dxfId="102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5CBC9-F0AE-4EB8-8656-DECB97C1519C}">
  <sheetPr codeName="Sheet6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11</v>
      </c>
      <c r="B8" s="5">
        <v>9.2482053818880201E-3</v>
      </c>
      <c r="C8" s="1">
        <f t="shared" ref="C8:R8" si="5">+C$6*$B8</f>
        <v>5368.6598459572397</v>
      </c>
      <c r="D8" s="1">
        <f t="shared" si="5"/>
        <v>6096.2657448856744</v>
      </c>
      <c r="E8" s="1">
        <f t="shared" si="5"/>
        <v>6015.0721993650795</v>
      </c>
      <c r="F8" s="1">
        <f t="shared" si="5"/>
        <v>6207.5870215893819</v>
      </c>
      <c r="G8" s="1">
        <f t="shared" si="5"/>
        <v>6207.5870215298428</v>
      </c>
      <c r="H8" s="1">
        <f t="shared" si="5"/>
        <v>6207.5870214703036</v>
      </c>
      <c r="I8" s="1">
        <f t="shared" si="5"/>
        <v>6207.5870214703036</v>
      </c>
      <c r="J8" s="1">
        <f t="shared" si="5"/>
        <v>7300.870240360613</v>
      </c>
      <c r="K8" s="1">
        <f t="shared" si="5"/>
        <v>7300.870240360613</v>
      </c>
      <c r="L8" s="1">
        <f t="shared" si="5"/>
        <v>7300.870240360613</v>
      </c>
      <c r="M8" s="1">
        <f t="shared" si="5"/>
        <v>6137.118251013535</v>
      </c>
      <c r="N8" s="1">
        <f t="shared" si="5"/>
        <v>6137.118251013535</v>
      </c>
      <c r="O8" s="1">
        <f t="shared" si="5"/>
        <v>6137.118251013535</v>
      </c>
      <c r="P8" s="1">
        <f t="shared" si="5"/>
        <v>6137.118251013535</v>
      </c>
      <c r="Q8" s="1">
        <f t="shared" si="5"/>
        <v>6137.118251013535</v>
      </c>
      <c r="R8" s="1">
        <f t="shared" si="5"/>
        <v>6137.118251013535</v>
      </c>
      <c r="S8" s="1">
        <f t="shared" ref="S8:T8" si="6">+S$6*$B8</f>
        <v>6137.118251013535</v>
      </c>
      <c r="T8" s="1">
        <f t="shared" si="6"/>
        <v>6137.118251013535</v>
      </c>
      <c r="U8" s="1"/>
      <c r="V8" s="1">
        <f t="shared" ref="V8" si="7">SUM(C8:T8)</f>
        <v>113309.90260545799</v>
      </c>
      <c r="W8" s="1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209" priority="2">
      <formula>AND(LEN(#REF!)&gt;0,MOD(#REF!,2)=0)</formula>
    </cfRule>
  </conditionalFormatting>
  <conditionalFormatting sqref="B8">
    <cfRule type="expression" dxfId="208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63EC4-0BB1-4CB2-97B3-3BD2647D24E4}">
  <sheetPr codeName="Sheet60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65</v>
      </c>
      <c r="B8" s="5">
        <v>2.0770079523893E-4</v>
      </c>
      <c r="C8" s="1">
        <f t="shared" ref="C8" si="5">+C$6*$B8</f>
        <v>120.57203244603849</v>
      </c>
      <c r="D8" s="1">
        <f t="shared" ref="D8:T8" si="6">+D$6*$B8</f>
        <v>136.91296753425993</v>
      </c>
      <c r="E8" s="1">
        <f t="shared" si="6"/>
        <v>135.08948251456923</v>
      </c>
      <c r="F8" s="1">
        <f t="shared" si="6"/>
        <v>139.41307612220879</v>
      </c>
      <c r="G8" s="1">
        <f t="shared" si="6"/>
        <v>139.41307612087164</v>
      </c>
      <c r="H8" s="1">
        <f t="shared" si="6"/>
        <v>139.41307611953448</v>
      </c>
      <c r="I8" s="1">
        <f t="shared" si="6"/>
        <v>139.41307611953448</v>
      </c>
      <c r="J8" s="1">
        <f t="shared" si="6"/>
        <v>163.96657429655451</v>
      </c>
      <c r="K8" s="1">
        <f t="shared" si="6"/>
        <v>163.96657429655451</v>
      </c>
      <c r="L8" s="1">
        <f t="shared" si="6"/>
        <v>163.96657429655451</v>
      </c>
      <c r="M8" s="1">
        <f t="shared" si="6"/>
        <v>137.83045343124027</v>
      </c>
      <c r="N8" s="1">
        <f t="shared" si="6"/>
        <v>137.83045343124027</v>
      </c>
      <c r="O8" s="1">
        <f t="shared" si="6"/>
        <v>137.83045343124027</v>
      </c>
      <c r="P8" s="1">
        <f t="shared" si="6"/>
        <v>137.83045343124027</v>
      </c>
      <c r="Q8" s="1">
        <f t="shared" si="6"/>
        <v>137.83045343124027</v>
      </c>
      <c r="R8" s="1">
        <f t="shared" si="6"/>
        <v>137.83045343124027</v>
      </c>
      <c r="S8" s="1">
        <f t="shared" si="6"/>
        <v>137.83045343124027</v>
      </c>
      <c r="T8" s="1">
        <f t="shared" si="6"/>
        <v>137.83045343124027</v>
      </c>
      <c r="V8" s="1">
        <f t="shared" ref="V8" si="7">SUM(C8:T8)</f>
        <v>2544.7701373166024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101" priority="2">
      <formula>AND(LEN(#REF!)&gt;0,MOD(#REF!,2)=0)</formula>
    </cfRule>
  </conditionalFormatting>
  <conditionalFormatting sqref="B8">
    <cfRule type="expression" dxfId="100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97638-C8EF-4C10-9554-013BD6AE93CA}">
  <sheetPr codeName="Sheet61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66</v>
      </c>
      <c r="B8" s="5">
        <v>2.07451758220469E-3</v>
      </c>
      <c r="C8" s="1">
        <f t="shared" ref="C8" si="5">+C$6*$B8</f>
        <v>1204.2746439353969</v>
      </c>
      <c r="D8" s="1">
        <f t="shared" ref="D8:T8" si="6">+D$6*$B8</f>
        <v>1367.4880640438003</v>
      </c>
      <c r="E8" s="1">
        <f t="shared" si="6"/>
        <v>1349.2750777628203</v>
      </c>
      <c r="F8" s="1">
        <f t="shared" si="6"/>
        <v>1392.4591731681273</v>
      </c>
      <c r="G8" s="1">
        <f t="shared" si="6"/>
        <v>1392.4591731547716</v>
      </c>
      <c r="H8" s="1">
        <f t="shared" si="6"/>
        <v>1392.4591731414162</v>
      </c>
      <c r="I8" s="1">
        <f t="shared" si="6"/>
        <v>1392.4591731414162</v>
      </c>
      <c r="J8" s="1">
        <f t="shared" si="6"/>
        <v>1637.6997540176885</v>
      </c>
      <c r="K8" s="1">
        <f t="shared" si="6"/>
        <v>1637.6997540176885</v>
      </c>
      <c r="L8" s="1">
        <f t="shared" si="6"/>
        <v>1637.6997540176885</v>
      </c>
      <c r="M8" s="1">
        <f t="shared" si="6"/>
        <v>1376.6519221913873</v>
      </c>
      <c r="N8" s="1">
        <f t="shared" si="6"/>
        <v>1376.6519221913873</v>
      </c>
      <c r="O8" s="1">
        <f t="shared" si="6"/>
        <v>1376.6519221913873</v>
      </c>
      <c r="P8" s="1">
        <f t="shared" si="6"/>
        <v>1376.6519221913873</v>
      </c>
      <c r="Q8" s="1">
        <f t="shared" si="6"/>
        <v>1376.6519221913873</v>
      </c>
      <c r="R8" s="1">
        <f t="shared" si="6"/>
        <v>1376.6519221913873</v>
      </c>
      <c r="S8" s="1">
        <f t="shared" si="6"/>
        <v>1376.6519221913873</v>
      </c>
      <c r="T8" s="1">
        <f t="shared" si="6"/>
        <v>1376.6519221913873</v>
      </c>
      <c r="V8" s="1">
        <f t="shared" ref="V8" si="7">SUM(C8:T8)</f>
        <v>25417.189117931917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99" priority="2">
      <formula>AND(LEN(#REF!)&gt;0,MOD(#REF!,2)=0)</formula>
    </cfRule>
  </conditionalFormatting>
  <conditionalFormatting sqref="B8">
    <cfRule type="expression" dxfId="98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632FC-A832-4D7F-A7CD-A29D831D12D9}">
  <sheetPr codeName="Sheet62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67</v>
      </c>
      <c r="B8" s="5">
        <v>4.2621803294894999E-3</v>
      </c>
      <c r="C8" s="1">
        <f t="shared" ref="C8" si="5">+C$6*$B8</f>
        <v>2474.2309936122633</v>
      </c>
      <c r="D8" s="1">
        <f t="shared" ref="D8:T8" si="6">+D$6*$B8</f>
        <v>2809.5595705604746</v>
      </c>
      <c r="E8" s="1">
        <f t="shared" si="6"/>
        <v>2772.1402531567837</v>
      </c>
      <c r="F8" s="1">
        <f t="shared" si="6"/>
        <v>2860.8637248507134</v>
      </c>
      <c r="G8" s="1">
        <f t="shared" si="6"/>
        <v>2860.863724823274</v>
      </c>
      <c r="H8" s="1">
        <f t="shared" si="6"/>
        <v>2860.8637247958345</v>
      </c>
      <c r="I8" s="1">
        <f t="shared" si="6"/>
        <v>2860.8637247958345</v>
      </c>
      <c r="J8" s="1">
        <f t="shared" si="6"/>
        <v>3364.7204232252489</v>
      </c>
      <c r="K8" s="1">
        <f t="shared" si="6"/>
        <v>3364.7204232252489</v>
      </c>
      <c r="L8" s="1">
        <f t="shared" si="6"/>
        <v>3364.7204232252489</v>
      </c>
      <c r="M8" s="1">
        <f t="shared" si="6"/>
        <v>2828.3870879909937</v>
      </c>
      <c r="N8" s="1">
        <f t="shared" si="6"/>
        <v>2828.3870879909937</v>
      </c>
      <c r="O8" s="1">
        <f t="shared" si="6"/>
        <v>2828.3870879909937</v>
      </c>
      <c r="P8" s="1">
        <f t="shared" si="6"/>
        <v>2828.3870879909937</v>
      </c>
      <c r="Q8" s="1">
        <f t="shared" si="6"/>
        <v>2828.3870879909937</v>
      </c>
      <c r="R8" s="1">
        <f t="shared" si="6"/>
        <v>2828.3870879909937</v>
      </c>
      <c r="S8" s="1">
        <f t="shared" si="6"/>
        <v>2828.3870879909937</v>
      </c>
      <c r="T8" s="1">
        <f t="shared" si="6"/>
        <v>2828.3870879909937</v>
      </c>
      <c r="V8" s="1">
        <f t="shared" ref="V8" si="7">SUM(C8:T8)</f>
        <v>52220.643690198885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97" priority="2">
      <formula>AND(LEN(#REF!)&gt;0,MOD(#REF!,2)=0)</formula>
    </cfRule>
  </conditionalFormatting>
  <conditionalFormatting sqref="B8">
    <cfRule type="expression" dxfId="96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ACDF0-59ED-46E4-B657-556FD86E396D}">
  <sheetPr codeName="Sheet63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68</v>
      </c>
      <c r="B8" s="5">
        <v>6.94853970624162E-3</v>
      </c>
      <c r="C8" s="1">
        <f t="shared" ref="C8" si="5">+C$6*$B8</f>
        <v>4033.6848684174897</v>
      </c>
      <c r="D8" s="1">
        <f t="shared" ref="D8:T8" si="6">+D$6*$B8</f>
        <v>4580.3637396611248</v>
      </c>
      <c r="E8" s="1">
        <f t="shared" si="6"/>
        <v>4519.3598419703048</v>
      </c>
      <c r="F8" s="1">
        <f t="shared" si="6"/>
        <v>4664.0037843383452</v>
      </c>
      <c r="G8" s="1">
        <f t="shared" si="6"/>
        <v>4664.0037842936108</v>
      </c>
      <c r="H8" s="1">
        <f t="shared" si="6"/>
        <v>4664.0037842488773</v>
      </c>
      <c r="I8" s="1">
        <f t="shared" si="6"/>
        <v>4664.0037842488773</v>
      </c>
      <c r="J8" s="1">
        <f t="shared" si="6"/>
        <v>5485.4303792404444</v>
      </c>
      <c r="K8" s="1">
        <f t="shared" si="6"/>
        <v>5485.4303792404444</v>
      </c>
      <c r="L8" s="1">
        <f t="shared" si="6"/>
        <v>5485.4303792404444</v>
      </c>
      <c r="M8" s="1">
        <f t="shared" si="6"/>
        <v>4611.0578310234177</v>
      </c>
      <c r="N8" s="1">
        <f t="shared" si="6"/>
        <v>4611.0578310234177</v>
      </c>
      <c r="O8" s="1">
        <f t="shared" si="6"/>
        <v>4611.0578310234177</v>
      </c>
      <c r="P8" s="1">
        <f t="shared" si="6"/>
        <v>4611.0578310234177</v>
      </c>
      <c r="Q8" s="1">
        <f t="shared" si="6"/>
        <v>4611.0578310234177</v>
      </c>
      <c r="R8" s="1">
        <f t="shared" si="6"/>
        <v>4611.0578310234177</v>
      </c>
      <c r="S8" s="1">
        <f t="shared" si="6"/>
        <v>4611.0578310234177</v>
      </c>
      <c r="T8" s="1">
        <f t="shared" si="6"/>
        <v>4611.0578310234177</v>
      </c>
      <c r="V8" s="1">
        <f t="shared" ref="V8" si="7">SUM(C8:T8)</f>
        <v>85134.177373087296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95" priority="2">
      <formula>AND(LEN(#REF!)&gt;0,MOD(#REF!,2)=0)</formula>
    </cfRule>
  </conditionalFormatting>
  <conditionalFormatting sqref="B8">
    <cfRule type="expression" dxfId="94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DD5D2-537A-4FE3-A364-A67DB4326CF7}">
  <sheetPr codeName="Sheet64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69</v>
      </c>
      <c r="B8" s="5">
        <v>7.9530599340234195E-2</v>
      </c>
      <c r="C8" s="1">
        <f t="shared" ref="C8" si="5">+C$6*$B8</f>
        <v>46168.171831372354</v>
      </c>
      <c r="D8" s="1">
        <f t="shared" ref="D8:T8" si="6">+D$6*$B8</f>
        <v>52425.270461404587</v>
      </c>
      <c r="E8" s="1">
        <f t="shared" si="6"/>
        <v>51727.040797251815</v>
      </c>
      <c r="F8" s="1">
        <f t="shared" si="6"/>
        <v>53382.58569068191</v>
      </c>
      <c r="G8" s="1">
        <f t="shared" si="6"/>
        <v>53382.585690169901</v>
      </c>
      <c r="H8" s="1">
        <f t="shared" si="6"/>
        <v>53382.585689657892</v>
      </c>
      <c r="I8" s="1">
        <f t="shared" si="6"/>
        <v>53382.585689657892</v>
      </c>
      <c r="J8" s="1">
        <f t="shared" si="6"/>
        <v>62784.352416989808</v>
      </c>
      <c r="K8" s="1">
        <f t="shared" si="6"/>
        <v>62784.352416989808</v>
      </c>
      <c r="L8" s="1">
        <f t="shared" si="6"/>
        <v>62784.352416989808</v>
      </c>
      <c r="M8" s="1">
        <f t="shared" si="6"/>
        <v>52776.584490747227</v>
      </c>
      <c r="N8" s="1">
        <f t="shared" si="6"/>
        <v>52776.584490747227</v>
      </c>
      <c r="O8" s="1">
        <f t="shared" si="6"/>
        <v>52776.584490747227</v>
      </c>
      <c r="P8" s="1">
        <f t="shared" si="6"/>
        <v>52776.584490747227</v>
      </c>
      <c r="Q8" s="1">
        <f t="shared" si="6"/>
        <v>52776.584490747227</v>
      </c>
      <c r="R8" s="1">
        <f t="shared" si="6"/>
        <v>52776.584490747227</v>
      </c>
      <c r="S8" s="1">
        <f t="shared" si="6"/>
        <v>52776.584490747227</v>
      </c>
      <c r="T8" s="1">
        <f t="shared" si="6"/>
        <v>52776.584490747227</v>
      </c>
      <c r="V8" s="1">
        <f t="shared" ref="V8" si="7">SUM(C8:T8)</f>
        <v>974416.55902714329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93" priority="2">
      <formula>AND(LEN(#REF!)&gt;0,MOD(#REF!,2)=0)</formula>
    </cfRule>
  </conditionalFormatting>
  <conditionalFormatting sqref="B8">
    <cfRule type="expression" dxfId="92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FABF7-BC3F-4724-8C11-B79ABD25C426}">
  <sheetPr codeName="Sheet65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70</v>
      </c>
      <c r="B8" s="5">
        <v>2.67223584033115E-3</v>
      </c>
      <c r="C8" s="1">
        <f t="shared" ref="C8" si="5">+C$6*$B8</f>
        <v>1551.2550448987593</v>
      </c>
      <c r="D8" s="1">
        <f t="shared" ref="D8:T8" si="6">+D$6*$B8</f>
        <v>1761.4941648647555</v>
      </c>
      <c r="E8" s="1">
        <f t="shared" si="6"/>
        <v>1738.033580526024</v>
      </c>
      <c r="F8" s="1">
        <f t="shared" si="6"/>
        <v>1793.6600492839807</v>
      </c>
      <c r="G8" s="1">
        <f t="shared" si="6"/>
        <v>1793.6600492667772</v>
      </c>
      <c r="H8" s="1">
        <f t="shared" si="6"/>
        <v>1793.6600492495736</v>
      </c>
      <c r="I8" s="1">
        <f t="shared" si="6"/>
        <v>1793.6600492495736</v>
      </c>
      <c r="J8" s="1">
        <f t="shared" si="6"/>
        <v>2109.5603218443916</v>
      </c>
      <c r="K8" s="1">
        <f t="shared" si="6"/>
        <v>2109.5603218443916</v>
      </c>
      <c r="L8" s="1">
        <f t="shared" si="6"/>
        <v>2109.5603218443916</v>
      </c>
      <c r="M8" s="1">
        <f t="shared" si="6"/>
        <v>1773.2983502752584</v>
      </c>
      <c r="N8" s="1">
        <f t="shared" si="6"/>
        <v>1773.2983502752584</v>
      </c>
      <c r="O8" s="1">
        <f t="shared" si="6"/>
        <v>1773.2983502752584</v>
      </c>
      <c r="P8" s="1">
        <f t="shared" si="6"/>
        <v>1773.2983502752584</v>
      </c>
      <c r="Q8" s="1">
        <f t="shared" si="6"/>
        <v>1773.2983502752584</v>
      </c>
      <c r="R8" s="1">
        <f t="shared" si="6"/>
        <v>1773.2983502752584</v>
      </c>
      <c r="S8" s="1">
        <f t="shared" si="6"/>
        <v>1773.2983502752584</v>
      </c>
      <c r="T8" s="1">
        <f t="shared" si="6"/>
        <v>1773.2983502752584</v>
      </c>
      <c r="V8" s="1">
        <f t="shared" ref="V8" si="7">SUM(C8:T8)</f>
        <v>32740.490755074679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91" priority="2">
      <formula>AND(LEN(#REF!)&gt;0,MOD(#REF!,2)=0)</formula>
    </cfRule>
  </conditionalFormatting>
  <conditionalFormatting sqref="B8">
    <cfRule type="expression" dxfId="90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0FBE8-FA31-45B7-A946-95CF34F5B4B8}">
  <sheetPr codeName="Sheet66"/>
  <dimension ref="A1:CB52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71</v>
      </c>
      <c r="B8" s="5">
        <v>8.9584993437139201E-2</v>
      </c>
      <c r="C8" s="1">
        <f t="shared" ref="C8" si="5">+C$6*$B8</f>
        <v>52004.830905704424</v>
      </c>
      <c r="D8" s="1">
        <f t="shared" ref="D8:T8" si="6">+D$6*$B8</f>
        <v>59052.962623019353</v>
      </c>
      <c r="E8" s="1">
        <f t="shared" si="6"/>
        <v>58266.461573113425</v>
      </c>
      <c r="F8" s="1">
        <f t="shared" si="6"/>
        <v>60131.303277352839</v>
      </c>
      <c r="G8" s="1">
        <f t="shared" si="6"/>
        <v>60131.303276776096</v>
      </c>
      <c r="H8" s="1">
        <f t="shared" si="6"/>
        <v>60131.30327619936</v>
      </c>
      <c r="I8" s="1">
        <f t="shared" si="6"/>
        <v>60131.30327619936</v>
      </c>
      <c r="J8" s="1">
        <f t="shared" si="6"/>
        <v>70721.657398420211</v>
      </c>
      <c r="K8" s="1">
        <f t="shared" si="6"/>
        <v>70721.657398420211</v>
      </c>
      <c r="L8" s="1">
        <f t="shared" si="6"/>
        <v>70721.657398420211</v>
      </c>
      <c r="M8" s="1">
        <f t="shared" si="6"/>
        <v>59448.690371510158</v>
      </c>
      <c r="N8" s="1">
        <f t="shared" si="6"/>
        <v>59448.690371510158</v>
      </c>
      <c r="O8" s="1">
        <f t="shared" si="6"/>
        <v>59448.690371510158</v>
      </c>
      <c r="P8" s="1">
        <f t="shared" si="6"/>
        <v>59448.690371510158</v>
      </c>
      <c r="Q8" s="1">
        <f t="shared" si="6"/>
        <v>59448.690371510158</v>
      </c>
      <c r="R8" s="1">
        <f t="shared" si="6"/>
        <v>59448.690371510158</v>
      </c>
      <c r="S8" s="1">
        <f t="shared" si="6"/>
        <v>59448.690371510158</v>
      </c>
      <c r="T8" s="1">
        <f t="shared" si="6"/>
        <v>59448.690371510158</v>
      </c>
      <c r="V8" s="1">
        <f t="shared" ref="V8" si="7">SUM(C8:T8)</f>
        <v>1097603.9633757065</v>
      </c>
    </row>
    <row r="9" spans="1:80" x14ac:dyDescent="0.2">
      <c r="A9" s="4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V9" s="1"/>
    </row>
    <row r="10" spans="1:80" x14ac:dyDescent="0.2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V10" s="1"/>
    </row>
    <row r="11" spans="1:80" x14ac:dyDescent="0.2">
      <c r="A11" s="4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V11" s="1"/>
    </row>
    <row r="12" spans="1:80" x14ac:dyDescent="0.2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V12" s="1"/>
    </row>
    <row r="13" spans="1:80" x14ac:dyDescent="0.2">
      <c r="A13" s="4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V13" s="1"/>
    </row>
    <row r="14" spans="1:80" x14ac:dyDescent="0.2">
      <c r="A14" s="4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V14" s="1"/>
    </row>
    <row r="15" spans="1:80" x14ac:dyDescent="0.2">
      <c r="A15" s="4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V15" s="1"/>
    </row>
    <row r="16" spans="1:80" x14ac:dyDescent="0.2">
      <c r="A16" s="4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V16" s="1"/>
    </row>
    <row r="17" spans="1:22" x14ac:dyDescent="0.2">
      <c r="A17" s="4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V17" s="1"/>
    </row>
    <row r="18" spans="1:22" x14ac:dyDescent="0.2">
      <c r="A18" s="4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V18" s="1"/>
    </row>
    <row r="19" spans="1:22" x14ac:dyDescent="0.2">
      <c r="A19" s="4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V19" s="1"/>
    </row>
    <row r="20" spans="1:22" x14ac:dyDescent="0.2">
      <c r="A20" s="4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V20" s="1"/>
    </row>
    <row r="21" spans="1:22" x14ac:dyDescent="0.2">
      <c r="A21" s="4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V21" s="1"/>
    </row>
    <row r="22" spans="1:22" x14ac:dyDescent="0.2">
      <c r="A22" s="4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V22" s="1"/>
    </row>
    <row r="23" spans="1:22" x14ac:dyDescent="0.2">
      <c r="A23" s="4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1"/>
    </row>
    <row r="24" spans="1:22" x14ac:dyDescent="0.2">
      <c r="A24" s="4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V24" s="1"/>
    </row>
    <row r="25" spans="1:22" x14ac:dyDescent="0.2">
      <c r="A25" s="4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V25" s="1"/>
    </row>
    <row r="26" spans="1:22" x14ac:dyDescent="0.2">
      <c r="A26" s="4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V26" s="1"/>
    </row>
    <row r="27" spans="1:22" x14ac:dyDescent="0.2">
      <c r="A27" s="4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V27" s="1"/>
    </row>
    <row r="28" spans="1:22" x14ac:dyDescent="0.2">
      <c r="A28" s="4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V28" s="1"/>
    </row>
    <row r="29" spans="1:22" x14ac:dyDescent="0.2">
      <c r="A29" s="4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V29" s="1"/>
    </row>
    <row r="30" spans="1:22" x14ac:dyDescent="0.2">
      <c r="A30" s="4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V30" s="1"/>
    </row>
    <row r="31" spans="1:22" x14ac:dyDescent="0.2">
      <c r="A31" s="4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V31" s="1"/>
    </row>
    <row r="32" spans="1:22" x14ac:dyDescent="0.2">
      <c r="A32" s="4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V32" s="1"/>
    </row>
    <row r="33" spans="1:22" x14ac:dyDescent="0.2">
      <c r="A33" s="4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V33" s="1"/>
    </row>
    <row r="34" spans="1:22" x14ac:dyDescent="0.2">
      <c r="A34" s="4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V34" s="1"/>
    </row>
    <row r="35" spans="1:22" x14ac:dyDescent="0.2">
      <c r="A35" s="4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V35" s="1"/>
    </row>
    <row r="36" spans="1:22" x14ac:dyDescent="0.2">
      <c r="A36" s="4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V36" s="1"/>
    </row>
    <row r="37" spans="1:22" x14ac:dyDescent="0.2">
      <c r="A37" s="4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V37" s="1"/>
    </row>
    <row r="38" spans="1:22" x14ac:dyDescent="0.2">
      <c r="A38" s="4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V38" s="1"/>
    </row>
    <row r="39" spans="1:22" x14ac:dyDescent="0.2">
      <c r="A39" s="4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V39" s="1"/>
    </row>
    <row r="40" spans="1:22" x14ac:dyDescent="0.2">
      <c r="A40" s="4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V40" s="1"/>
    </row>
    <row r="41" spans="1:22" x14ac:dyDescent="0.2">
      <c r="A41" s="4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V41" s="1"/>
    </row>
    <row r="42" spans="1:22" x14ac:dyDescent="0.2">
      <c r="A42" s="4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V42" s="1"/>
    </row>
    <row r="43" spans="1:22" x14ac:dyDescent="0.2">
      <c r="A43" s="4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V43" s="1"/>
    </row>
    <row r="44" spans="1:22" x14ac:dyDescent="0.2">
      <c r="A44" s="4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V44" s="1"/>
    </row>
    <row r="45" spans="1:22" x14ac:dyDescent="0.2">
      <c r="A45" s="4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V45" s="1"/>
    </row>
    <row r="46" spans="1:22" x14ac:dyDescent="0.2">
      <c r="A46" s="4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V46" s="1"/>
    </row>
    <row r="47" spans="1:22" x14ac:dyDescent="0.2">
      <c r="A47" s="4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V47" s="1"/>
    </row>
    <row r="48" spans="1:22" x14ac:dyDescent="0.2">
      <c r="A48" s="4"/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V48" s="1"/>
    </row>
    <row r="49" spans="1:22" x14ac:dyDescent="0.2">
      <c r="A49" s="4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V49" s="1"/>
    </row>
    <row r="50" spans="1:22" x14ac:dyDescent="0.2">
      <c r="A50" s="4"/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V50" s="1"/>
    </row>
    <row r="51" spans="1:22" x14ac:dyDescent="0.2">
      <c r="A51" s="4"/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V51" s="1"/>
    </row>
    <row r="52" spans="1:22" x14ac:dyDescent="0.2">
      <c r="A52" s="4"/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V52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:A52">
    <cfRule type="expression" dxfId="89" priority="2">
      <formula>AND(LEN(#REF!)&gt;0,MOD(#REF!,2)=0)</formula>
    </cfRule>
  </conditionalFormatting>
  <conditionalFormatting sqref="B8:B52">
    <cfRule type="expression" dxfId="88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F42FE-E618-4205-AF26-81D7011E2D30}">
  <sheetPr codeName="Sheet67"/>
  <dimension ref="A1:CB51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72</v>
      </c>
      <c r="B8" s="5">
        <v>7.5884618953115197E-3</v>
      </c>
      <c r="C8" s="1">
        <f t="shared" ref="C8" si="5">+C$6*$B8</f>
        <v>4405.1650009548648</v>
      </c>
      <c r="D8" s="1">
        <f t="shared" ref="D8:T8" si="6">+D$6*$B8</f>
        <v>5002.1899815673869</v>
      </c>
      <c r="E8" s="1">
        <f t="shared" si="6"/>
        <v>4935.5679613065759</v>
      </c>
      <c r="F8" s="1">
        <f t="shared" si="6"/>
        <v>5093.5328131245133</v>
      </c>
      <c r="G8" s="1">
        <f t="shared" si="6"/>
        <v>5093.5328130756598</v>
      </c>
      <c r="H8" s="1">
        <f t="shared" si="6"/>
        <v>5093.5328130268063</v>
      </c>
      <c r="I8" s="1">
        <f t="shared" si="6"/>
        <v>5093.5328130268063</v>
      </c>
      <c r="J8" s="1">
        <f t="shared" si="6"/>
        <v>5990.608267642082</v>
      </c>
      <c r="K8" s="1">
        <f t="shared" si="6"/>
        <v>5990.608267642082</v>
      </c>
      <c r="L8" s="1">
        <f t="shared" si="6"/>
        <v>5990.608267642082</v>
      </c>
      <c r="M8" s="1">
        <f t="shared" si="6"/>
        <v>5035.710829480905</v>
      </c>
      <c r="N8" s="1">
        <f t="shared" si="6"/>
        <v>5035.710829480905</v>
      </c>
      <c r="O8" s="1">
        <f t="shared" si="6"/>
        <v>5035.710829480905</v>
      </c>
      <c r="P8" s="1">
        <f t="shared" si="6"/>
        <v>5035.710829480905</v>
      </c>
      <c r="Q8" s="1">
        <f t="shared" si="6"/>
        <v>5035.710829480905</v>
      </c>
      <c r="R8" s="1">
        <f t="shared" si="6"/>
        <v>5035.710829480905</v>
      </c>
      <c r="S8" s="1">
        <f t="shared" si="6"/>
        <v>5035.710829480905</v>
      </c>
      <c r="T8" s="1">
        <f t="shared" si="6"/>
        <v>5035.710829480905</v>
      </c>
      <c r="V8" s="1">
        <f t="shared" ref="V8" si="7">SUM(C8:T8)</f>
        <v>92974.565634856088</v>
      </c>
    </row>
    <row r="9" spans="1:80" x14ac:dyDescent="0.2">
      <c r="A9" s="4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V9" s="1"/>
    </row>
    <row r="10" spans="1:80" x14ac:dyDescent="0.2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V10" s="1"/>
    </row>
    <row r="11" spans="1:80" x14ac:dyDescent="0.2">
      <c r="A11" s="4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V11" s="1"/>
    </row>
    <row r="12" spans="1:80" x14ac:dyDescent="0.2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V12" s="1"/>
    </row>
    <row r="13" spans="1:80" x14ac:dyDescent="0.2">
      <c r="A13" s="4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V13" s="1"/>
    </row>
    <row r="14" spans="1:80" x14ac:dyDescent="0.2">
      <c r="A14" s="4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V14" s="1"/>
    </row>
    <row r="15" spans="1:80" x14ac:dyDescent="0.2">
      <c r="A15" s="4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V15" s="1"/>
    </row>
    <row r="16" spans="1:80" x14ac:dyDescent="0.2">
      <c r="A16" s="4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V16" s="1"/>
    </row>
    <row r="17" spans="1:22" x14ac:dyDescent="0.2">
      <c r="A17" s="4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V17" s="1"/>
    </row>
    <row r="18" spans="1:22" x14ac:dyDescent="0.2">
      <c r="A18" s="4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V18" s="1"/>
    </row>
    <row r="19" spans="1:22" x14ac:dyDescent="0.2">
      <c r="A19" s="4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V19" s="1"/>
    </row>
    <row r="20" spans="1:22" x14ac:dyDescent="0.2">
      <c r="A20" s="4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V20" s="1"/>
    </row>
    <row r="21" spans="1:22" x14ac:dyDescent="0.2">
      <c r="A21" s="4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V21" s="1"/>
    </row>
    <row r="22" spans="1:22" x14ac:dyDescent="0.2">
      <c r="A22" s="4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V22" s="1"/>
    </row>
    <row r="23" spans="1:22" x14ac:dyDescent="0.2">
      <c r="A23" s="4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1"/>
    </row>
    <row r="24" spans="1:22" x14ac:dyDescent="0.2">
      <c r="A24" s="4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V24" s="1"/>
    </row>
    <row r="25" spans="1:22" x14ac:dyDescent="0.2">
      <c r="A25" s="4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V25" s="1"/>
    </row>
    <row r="26" spans="1:22" x14ac:dyDescent="0.2">
      <c r="A26" s="4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V26" s="1"/>
    </row>
    <row r="27" spans="1:22" x14ac:dyDescent="0.2">
      <c r="A27" s="4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V27" s="1"/>
    </row>
    <row r="28" spans="1:22" x14ac:dyDescent="0.2">
      <c r="A28" s="4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V28" s="1"/>
    </row>
    <row r="29" spans="1:22" x14ac:dyDescent="0.2">
      <c r="A29" s="4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V29" s="1"/>
    </row>
    <row r="30" spans="1:22" x14ac:dyDescent="0.2">
      <c r="A30" s="4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V30" s="1"/>
    </row>
    <row r="31" spans="1:22" x14ac:dyDescent="0.2">
      <c r="A31" s="4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V31" s="1"/>
    </row>
    <row r="32" spans="1:22" x14ac:dyDescent="0.2">
      <c r="A32" s="4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V32" s="1"/>
    </row>
    <row r="33" spans="1:22" x14ac:dyDescent="0.2">
      <c r="A33" s="4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V33" s="1"/>
    </row>
    <row r="34" spans="1:22" x14ac:dyDescent="0.2">
      <c r="A34" s="4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V34" s="1"/>
    </row>
    <row r="35" spans="1:22" x14ac:dyDescent="0.2">
      <c r="A35" s="4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V35" s="1"/>
    </row>
    <row r="36" spans="1:22" x14ac:dyDescent="0.2">
      <c r="A36" s="4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V36" s="1"/>
    </row>
    <row r="37" spans="1:22" x14ac:dyDescent="0.2">
      <c r="A37" s="4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V37" s="1"/>
    </row>
    <row r="38" spans="1:22" x14ac:dyDescent="0.2">
      <c r="A38" s="4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V38" s="1"/>
    </row>
    <row r="39" spans="1:22" x14ac:dyDescent="0.2">
      <c r="A39" s="4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V39" s="1"/>
    </row>
    <row r="40" spans="1:22" x14ac:dyDescent="0.2">
      <c r="A40" s="4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V40" s="1"/>
    </row>
    <row r="41" spans="1:22" x14ac:dyDescent="0.2">
      <c r="A41" s="4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V41" s="1"/>
    </row>
    <row r="42" spans="1:22" x14ac:dyDescent="0.2">
      <c r="A42" s="4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V42" s="1"/>
    </row>
    <row r="43" spans="1:22" x14ac:dyDescent="0.2">
      <c r="A43" s="4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V43" s="1"/>
    </row>
    <row r="44" spans="1:22" x14ac:dyDescent="0.2">
      <c r="A44" s="4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V44" s="1"/>
    </row>
    <row r="45" spans="1:22" x14ac:dyDescent="0.2">
      <c r="A45" s="4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V45" s="1"/>
    </row>
    <row r="46" spans="1:22" x14ac:dyDescent="0.2">
      <c r="A46" s="4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V46" s="1"/>
    </row>
    <row r="47" spans="1:22" x14ac:dyDescent="0.2">
      <c r="A47" s="4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V47" s="1"/>
    </row>
    <row r="48" spans="1:22" x14ac:dyDescent="0.2">
      <c r="A48" s="4"/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V48" s="1"/>
    </row>
    <row r="49" spans="1:22" x14ac:dyDescent="0.2">
      <c r="A49" s="4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V49" s="1"/>
    </row>
    <row r="50" spans="1:22" x14ac:dyDescent="0.2">
      <c r="A50" s="4"/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V50" s="1"/>
    </row>
    <row r="51" spans="1:22" x14ac:dyDescent="0.2">
      <c r="A51" s="4"/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V51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:A51">
    <cfRule type="expression" dxfId="87" priority="2">
      <formula>AND(LEN(#REF!)&gt;0,MOD(#REF!,2)=0)</formula>
    </cfRule>
  </conditionalFormatting>
  <conditionalFormatting sqref="B8:B51">
    <cfRule type="expression" dxfId="86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B59F9-A2A1-441D-9B98-8AA5B9C1325C}">
  <sheetPr codeName="Sheet68"/>
  <dimension ref="A1:CB50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73</v>
      </c>
      <c r="B8" s="5">
        <v>1.9225363686945599E-4</v>
      </c>
      <c r="C8" s="1">
        <f t="shared" ref="C8:R8" si="5">+C$6*$B8</f>
        <v>111.6048290322009</v>
      </c>
      <c r="D8" s="1">
        <f t="shared" si="5"/>
        <v>126.73045335609582</v>
      </c>
      <c r="E8" s="1">
        <f t="shared" si="5"/>
        <v>125.04258487004006</v>
      </c>
      <c r="F8" s="1">
        <f t="shared" si="5"/>
        <v>129.04462344893923</v>
      </c>
      <c r="G8" s="1">
        <f t="shared" si="5"/>
        <v>129.04462344770153</v>
      </c>
      <c r="H8" s="1">
        <f t="shared" si="5"/>
        <v>129.04462344646382</v>
      </c>
      <c r="I8" s="1">
        <f t="shared" si="5"/>
        <v>129.04462344646382</v>
      </c>
      <c r="J8" s="1">
        <f t="shared" si="5"/>
        <v>151.77202474008624</v>
      </c>
      <c r="K8" s="1">
        <f t="shared" si="5"/>
        <v>151.77202474008624</v>
      </c>
      <c r="L8" s="1">
        <f t="shared" si="5"/>
        <v>151.77202474008624</v>
      </c>
      <c r="M8" s="1">
        <f t="shared" si="5"/>
        <v>127.57970383810768</v>
      </c>
      <c r="N8" s="1">
        <f t="shared" si="5"/>
        <v>127.57970383810768</v>
      </c>
      <c r="O8" s="1">
        <f t="shared" si="5"/>
        <v>127.57970383810768</v>
      </c>
      <c r="P8" s="1">
        <f t="shared" si="5"/>
        <v>127.57970383810768</v>
      </c>
      <c r="Q8" s="1">
        <f t="shared" si="5"/>
        <v>127.57970383810768</v>
      </c>
      <c r="R8" s="1">
        <f t="shared" si="5"/>
        <v>127.57970383810768</v>
      </c>
      <c r="S8" s="1">
        <f t="shared" ref="S8:T8" si="6">+S$6*$B8</f>
        <v>127.57970383810768</v>
      </c>
      <c r="T8" s="1">
        <f t="shared" si="6"/>
        <v>127.57970383810768</v>
      </c>
      <c r="V8" s="1">
        <f t="shared" ref="V8" si="7">SUM(C8:T8)</f>
        <v>2355.5100659730256</v>
      </c>
    </row>
    <row r="9" spans="1:80" x14ac:dyDescent="0.2">
      <c r="A9" s="4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V9" s="1"/>
    </row>
    <row r="10" spans="1:80" x14ac:dyDescent="0.2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V10" s="1"/>
    </row>
    <row r="11" spans="1:80" x14ac:dyDescent="0.2">
      <c r="A11" s="4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V11" s="1"/>
    </row>
    <row r="12" spans="1:80" x14ac:dyDescent="0.2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V12" s="1"/>
    </row>
    <row r="13" spans="1:80" x14ac:dyDescent="0.2">
      <c r="A13" s="4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V13" s="1"/>
    </row>
    <row r="14" spans="1:80" x14ac:dyDescent="0.2">
      <c r="A14" s="4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V14" s="1"/>
    </row>
    <row r="15" spans="1:80" x14ac:dyDescent="0.2">
      <c r="A15" s="4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V15" s="1"/>
    </row>
    <row r="16" spans="1:80" x14ac:dyDescent="0.2">
      <c r="A16" s="4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V16" s="1"/>
    </row>
    <row r="17" spans="1:22" x14ac:dyDescent="0.2">
      <c r="A17" s="4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V17" s="1"/>
    </row>
    <row r="18" spans="1:22" x14ac:dyDescent="0.2">
      <c r="A18" s="4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V18" s="1"/>
    </row>
    <row r="19" spans="1:22" x14ac:dyDescent="0.2">
      <c r="A19" s="4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V19" s="1"/>
    </row>
    <row r="20" spans="1:22" x14ac:dyDescent="0.2">
      <c r="A20" s="4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V20" s="1"/>
    </row>
    <row r="21" spans="1:22" x14ac:dyDescent="0.2">
      <c r="A21" s="4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V21" s="1"/>
    </row>
    <row r="22" spans="1:22" x14ac:dyDescent="0.2">
      <c r="A22" s="4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V22" s="1"/>
    </row>
    <row r="23" spans="1:22" x14ac:dyDescent="0.2">
      <c r="A23" s="4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1"/>
    </row>
    <row r="24" spans="1:22" x14ac:dyDescent="0.2">
      <c r="A24" s="4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V24" s="1"/>
    </row>
    <row r="25" spans="1:22" x14ac:dyDescent="0.2">
      <c r="A25" s="4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V25" s="1"/>
    </row>
    <row r="26" spans="1:22" x14ac:dyDescent="0.2">
      <c r="A26" s="4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V26" s="1"/>
    </row>
    <row r="27" spans="1:22" x14ac:dyDescent="0.2">
      <c r="A27" s="4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V27" s="1"/>
    </row>
    <row r="28" spans="1:22" x14ac:dyDescent="0.2">
      <c r="A28" s="4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V28" s="1"/>
    </row>
    <row r="29" spans="1:22" x14ac:dyDescent="0.2">
      <c r="A29" s="4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V29" s="1"/>
    </row>
    <row r="30" spans="1:22" x14ac:dyDescent="0.2">
      <c r="A30" s="4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V30" s="1"/>
    </row>
    <row r="31" spans="1:22" x14ac:dyDescent="0.2">
      <c r="A31" s="4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V31" s="1"/>
    </row>
    <row r="32" spans="1:22" x14ac:dyDescent="0.2">
      <c r="A32" s="4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V32" s="1"/>
    </row>
    <row r="33" spans="1:22" x14ac:dyDescent="0.2">
      <c r="A33" s="4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V33" s="1"/>
    </row>
    <row r="34" spans="1:22" x14ac:dyDescent="0.2">
      <c r="A34" s="4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V34" s="1"/>
    </row>
    <row r="35" spans="1:22" x14ac:dyDescent="0.2">
      <c r="A35" s="4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V35" s="1"/>
    </row>
    <row r="36" spans="1:22" x14ac:dyDescent="0.2">
      <c r="A36" s="4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V36" s="1"/>
    </row>
    <row r="37" spans="1:22" x14ac:dyDescent="0.2">
      <c r="A37" s="4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V37" s="1"/>
    </row>
    <row r="38" spans="1:22" x14ac:dyDescent="0.2">
      <c r="A38" s="4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V38" s="1"/>
    </row>
    <row r="39" spans="1:22" x14ac:dyDescent="0.2">
      <c r="A39" s="4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V39" s="1"/>
    </row>
    <row r="40" spans="1:22" x14ac:dyDescent="0.2">
      <c r="A40" s="4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V40" s="1"/>
    </row>
    <row r="41" spans="1:22" x14ac:dyDescent="0.2">
      <c r="A41" s="4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V41" s="1"/>
    </row>
    <row r="42" spans="1:22" x14ac:dyDescent="0.2">
      <c r="A42" s="4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V42" s="1"/>
    </row>
    <row r="43" spans="1:22" x14ac:dyDescent="0.2">
      <c r="A43" s="4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V43" s="1"/>
    </row>
    <row r="44" spans="1:22" x14ac:dyDescent="0.2">
      <c r="A44" s="4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V44" s="1"/>
    </row>
    <row r="45" spans="1:22" x14ac:dyDescent="0.2">
      <c r="A45" s="4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V45" s="1"/>
    </row>
    <row r="46" spans="1:22" x14ac:dyDescent="0.2">
      <c r="A46" s="4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V46" s="1"/>
    </row>
    <row r="47" spans="1:22" x14ac:dyDescent="0.2">
      <c r="A47" s="4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V47" s="1"/>
    </row>
    <row r="48" spans="1:22" x14ac:dyDescent="0.2">
      <c r="A48" s="4"/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V48" s="1"/>
    </row>
    <row r="49" spans="1:22" x14ac:dyDescent="0.2">
      <c r="A49" s="4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V49" s="1"/>
    </row>
    <row r="50" spans="1:22" x14ac:dyDescent="0.2">
      <c r="A50" s="4"/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V50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:A50">
    <cfRule type="expression" dxfId="85" priority="2">
      <formula>AND(LEN(#REF!)&gt;0,MOD(#REF!,2)=0)</formula>
    </cfRule>
  </conditionalFormatting>
  <conditionalFormatting sqref="B8:B50">
    <cfRule type="expression" dxfId="84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B37C6-7910-4D9A-BC0C-4FC9BFED7C88}">
  <sheetPr codeName="Sheet69"/>
  <dimension ref="A1:CB49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74</v>
      </c>
      <c r="B8" s="5">
        <v>1.6307022405654599E-4</v>
      </c>
      <c r="C8" s="1">
        <f t="shared" ref="C8:R8" si="5">+C$6*$B8</f>
        <v>94.663616108501898</v>
      </c>
      <c r="D8" s="1">
        <f t="shared" si="5"/>
        <v>107.49322488811379</v>
      </c>
      <c r="E8" s="1">
        <f t="shared" si="5"/>
        <v>106.06156878692912</v>
      </c>
      <c r="F8" s="1">
        <f t="shared" si="5"/>
        <v>109.45611225757966</v>
      </c>
      <c r="G8" s="1">
        <f t="shared" si="5"/>
        <v>109.45611225652983</v>
      </c>
      <c r="H8" s="1">
        <f t="shared" si="5"/>
        <v>109.45611225548001</v>
      </c>
      <c r="I8" s="1">
        <f t="shared" si="5"/>
        <v>109.45611225548001</v>
      </c>
      <c r="J8" s="1">
        <f t="shared" si="5"/>
        <v>128.73357551455268</v>
      </c>
      <c r="K8" s="1">
        <f t="shared" si="5"/>
        <v>128.73357551455268</v>
      </c>
      <c r="L8" s="1">
        <f t="shared" si="5"/>
        <v>128.73357551455268</v>
      </c>
      <c r="M8" s="1">
        <f t="shared" si="5"/>
        <v>108.21356219167198</v>
      </c>
      <c r="N8" s="1">
        <f t="shared" si="5"/>
        <v>108.21356219167198</v>
      </c>
      <c r="O8" s="1">
        <f t="shared" si="5"/>
        <v>108.21356219167198</v>
      </c>
      <c r="P8" s="1">
        <f t="shared" si="5"/>
        <v>108.21356219167198</v>
      </c>
      <c r="Q8" s="1">
        <f t="shared" si="5"/>
        <v>108.21356219167198</v>
      </c>
      <c r="R8" s="1">
        <f t="shared" si="5"/>
        <v>108.21356219167198</v>
      </c>
      <c r="S8" s="1">
        <f t="shared" ref="S8:T8" si="6">+S$6*$B8</f>
        <v>108.21356219167198</v>
      </c>
      <c r="T8" s="1">
        <f t="shared" si="6"/>
        <v>108.21356219167198</v>
      </c>
      <c r="V8" s="1">
        <f t="shared" ref="V8" si="7">SUM(C8:T8)</f>
        <v>1997.9520828856489</v>
      </c>
    </row>
    <row r="9" spans="1:80" x14ac:dyDescent="0.2">
      <c r="A9" s="4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V9" s="1"/>
    </row>
    <row r="10" spans="1:80" x14ac:dyDescent="0.2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V10" s="1"/>
    </row>
    <row r="11" spans="1:80" x14ac:dyDescent="0.2">
      <c r="A11" s="4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V11" s="1"/>
    </row>
    <row r="12" spans="1:80" x14ac:dyDescent="0.2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V12" s="1"/>
    </row>
    <row r="13" spans="1:80" x14ac:dyDescent="0.2">
      <c r="A13" s="4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V13" s="1"/>
    </row>
    <row r="14" spans="1:80" x14ac:dyDescent="0.2">
      <c r="A14" s="4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V14" s="1"/>
    </row>
    <row r="15" spans="1:80" x14ac:dyDescent="0.2">
      <c r="A15" s="4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V15" s="1"/>
    </row>
    <row r="16" spans="1:80" x14ac:dyDescent="0.2">
      <c r="A16" s="4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V16" s="1"/>
    </row>
    <row r="17" spans="1:22" x14ac:dyDescent="0.2">
      <c r="A17" s="4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V17" s="1"/>
    </row>
    <row r="18" spans="1:22" x14ac:dyDescent="0.2">
      <c r="A18" s="4"/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V18" s="1"/>
    </row>
    <row r="19" spans="1:22" x14ac:dyDescent="0.2">
      <c r="A19" s="4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V19" s="1"/>
    </row>
    <row r="20" spans="1:22" x14ac:dyDescent="0.2">
      <c r="A20" s="4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V20" s="1"/>
    </row>
    <row r="21" spans="1:22" x14ac:dyDescent="0.2">
      <c r="A21" s="4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V21" s="1"/>
    </row>
    <row r="22" spans="1:22" x14ac:dyDescent="0.2">
      <c r="A22" s="4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V22" s="1"/>
    </row>
    <row r="23" spans="1:22" x14ac:dyDescent="0.2">
      <c r="A23" s="4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1"/>
    </row>
    <row r="24" spans="1:22" x14ac:dyDescent="0.2">
      <c r="A24" s="4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V24" s="1"/>
    </row>
    <row r="25" spans="1:22" x14ac:dyDescent="0.2">
      <c r="A25" s="4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V25" s="1"/>
    </row>
    <row r="26" spans="1:22" x14ac:dyDescent="0.2">
      <c r="A26" s="4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V26" s="1"/>
    </row>
    <row r="27" spans="1:22" x14ac:dyDescent="0.2">
      <c r="A27" s="4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V27" s="1"/>
    </row>
    <row r="28" spans="1:22" x14ac:dyDescent="0.2">
      <c r="A28" s="4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V28" s="1"/>
    </row>
    <row r="29" spans="1:22" x14ac:dyDescent="0.2">
      <c r="A29" s="4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V29" s="1"/>
    </row>
    <row r="30" spans="1:22" x14ac:dyDescent="0.2">
      <c r="A30" s="4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V30" s="1"/>
    </row>
    <row r="31" spans="1:22" x14ac:dyDescent="0.2">
      <c r="A31" s="4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V31" s="1"/>
    </row>
    <row r="32" spans="1:22" x14ac:dyDescent="0.2">
      <c r="A32" s="4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V32" s="1"/>
    </row>
    <row r="33" spans="1:22" x14ac:dyDescent="0.2">
      <c r="A33" s="4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V33" s="1"/>
    </row>
    <row r="34" spans="1:22" x14ac:dyDescent="0.2">
      <c r="A34" s="4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V34" s="1"/>
    </row>
    <row r="35" spans="1:22" x14ac:dyDescent="0.2">
      <c r="A35" s="4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V35" s="1"/>
    </row>
    <row r="36" spans="1:22" x14ac:dyDescent="0.2">
      <c r="A36" s="4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V36" s="1"/>
    </row>
    <row r="37" spans="1:22" x14ac:dyDescent="0.2">
      <c r="A37" s="4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V37" s="1"/>
    </row>
    <row r="38" spans="1:22" x14ac:dyDescent="0.2">
      <c r="A38" s="4"/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V38" s="1"/>
    </row>
    <row r="39" spans="1:22" x14ac:dyDescent="0.2">
      <c r="A39" s="4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V39" s="1"/>
    </row>
    <row r="40" spans="1:22" x14ac:dyDescent="0.2">
      <c r="A40" s="4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V40" s="1"/>
    </row>
    <row r="41" spans="1:22" x14ac:dyDescent="0.2">
      <c r="A41" s="4"/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V41" s="1"/>
    </row>
    <row r="42" spans="1:22" x14ac:dyDescent="0.2">
      <c r="A42" s="4"/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V42" s="1"/>
    </row>
    <row r="43" spans="1:22" x14ac:dyDescent="0.2">
      <c r="A43" s="4"/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V43" s="1"/>
    </row>
    <row r="44" spans="1:22" x14ac:dyDescent="0.2">
      <c r="A44" s="4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V44" s="1"/>
    </row>
    <row r="45" spans="1:22" x14ac:dyDescent="0.2">
      <c r="A45" s="4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V45" s="1"/>
    </row>
    <row r="46" spans="1:22" x14ac:dyDescent="0.2">
      <c r="A46" s="4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V46" s="1"/>
    </row>
    <row r="47" spans="1:22" x14ac:dyDescent="0.2">
      <c r="A47" s="4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V47" s="1"/>
    </row>
    <row r="48" spans="1:22" x14ac:dyDescent="0.2">
      <c r="A48" s="4"/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V48" s="1"/>
    </row>
    <row r="49" spans="1:22" x14ac:dyDescent="0.2">
      <c r="A49" s="4"/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V49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:A49">
    <cfRule type="expression" dxfId="83" priority="2">
      <formula>AND(LEN(#REF!)&gt;0,MOD(#REF!,2)=0)</formula>
    </cfRule>
  </conditionalFormatting>
  <conditionalFormatting sqref="B8:B49">
    <cfRule type="expression" dxfId="82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2817A-BA83-449A-A854-229DCDBEDAD1}">
  <sheetPr codeName="Sheet7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12</v>
      </c>
      <c r="B8" s="5">
        <v>2.4787880023259299E-2</v>
      </c>
      <c r="C8" s="1">
        <f t="shared" ref="C8:R8" si="5">+C$6*$B8</f>
        <v>14389.569722132404</v>
      </c>
      <c r="D8" s="1">
        <f t="shared" si="5"/>
        <v>16339.765136496328</v>
      </c>
      <c r="E8" s="1">
        <f t="shared" si="5"/>
        <v>16122.142821471931</v>
      </c>
      <c r="F8" s="1">
        <f t="shared" si="5"/>
        <v>16638.138532957837</v>
      </c>
      <c r="G8" s="1">
        <f t="shared" si="5"/>
        <v>16638.138532798257</v>
      </c>
      <c r="H8" s="1">
        <f t="shared" si="5"/>
        <v>16638.138532638673</v>
      </c>
      <c r="I8" s="1">
        <f t="shared" si="5"/>
        <v>16638.138532638673</v>
      </c>
      <c r="J8" s="1">
        <f t="shared" si="5"/>
        <v>19568.45551223015</v>
      </c>
      <c r="K8" s="1">
        <f t="shared" si="5"/>
        <v>19568.45551223015</v>
      </c>
      <c r="L8" s="1">
        <f t="shared" si="5"/>
        <v>19568.45551223015</v>
      </c>
      <c r="M8" s="1">
        <f t="shared" si="5"/>
        <v>16449.26173380699</v>
      </c>
      <c r="N8" s="1">
        <f t="shared" si="5"/>
        <v>16449.26173380699</v>
      </c>
      <c r="O8" s="1">
        <f t="shared" si="5"/>
        <v>16449.26173380699</v>
      </c>
      <c r="P8" s="1">
        <f t="shared" si="5"/>
        <v>16449.26173380699</v>
      </c>
      <c r="Q8" s="1">
        <f t="shared" si="5"/>
        <v>16449.26173380699</v>
      </c>
      <c r="R8" s="1">
        <f t="shared" si="5"/>
        <v>16449.26173380699</v>
      </c>
      <c r="S8" s="1">
        <f t="shared" ref="S8:T8" si="6">+S$6*$B8</f>
        <v>16449.26173380699</v>
      </c>
      <c r="T8" s="1">
        <f t="shared" si="6"/>
        <v>16449.26173380699</v>
      </c>
      <c r="U8" s="1"/>
      <c r="V8" s="1">
        <f t="shared" ref="V8" si="7">SUM(C8:T8)</f>
        <v>303703.49221828039</v>
      </c>
      <c r="W8" s="1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207" priority="2">
      <formula>AND(LEN(#REF!)&gt;0,MOD(#REF!,2)=0)</formula>
    </cfRule>
  </conditionalFormatting>
  <conditionalFormatting sqref="B8">
    <cfRule type="expression" dxfId="206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3EB52-FDF8-46E5-80DA-67F1A4CCA482}">
  <sheetPr codeName="Sheet70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75</v>
      </c>
      <c r="B8" s="5">
        <v>1.0198085515174499E-2</v>
      </c>
      <c r="C8" s="1">
        <f t="shared" ref="C8:R8" si="5">+C$6*$B8</f>
        <v>5920.0731331269672</v>
      </c>
      <c r="D8" s="1">
        <f t="shared" si="5"/>
        <v>6722.4111946442335</v>
      </c>
      <c r="E8" s="1">
        <f t="shared" si="5"/>
        <v>6632.8782867656018</v>
      </c>
      <c r="F8" s="1">
        <f t="shared" si="5"/>
        <v>6845.1662430675906</v>
      </c>
      <c r="G8" s="1">
        <f t="shared" si="5"/>
        <v>6845.166243001936</v>
      </c>
      <c r="H8" s="1">
        <f t="shared" si="5"/>
        <v>6845.1662429362823</v>
      </c>
      <c r="I8" s="1">
        <f t="shared" si="5"/>
        <v>6845.1662429362823</v>
      </c>
      <c r="J8" s="1">
        <f t="shared" si="5"/>
        <v>8050.7402216872242</v>
      </c>
      <c r="K8" s="1">
        <f t="shared" si="5"/>
        <v>8050.7402216872242</v>
      </c>
      <c r="L8" s="1">
        <f t="shared" si="5"/>
        <v>8050.7402216872242</v>
      </c>
      <c r="M8" s="1">
        <f t="shared" si="5"/>
        <v>6767.4596482411907</v>
      </c>
      <c r="N8" s="1">
        <f t="shared" si="5"/>
        <v>6767.4596482411907</v>
      </c>
      <c r="O8" s="1">
        <f t="shared" si="5"/>
        <v>6767.4596482411907</v>
      </c>
      <c r="P8" s="1">
        <f t="shared" si="5"/>
        <v>6767.4596482411907</v>
      </c>
      <c r="Q8" s="1">
        <f t="shared" si="5"/>
        <v>6767.4596482411907</v>
      </c>
      <c r="R8" s="1">
        <f t="shared" si="5"/>
        <v>6767.4596482411907</v>
      </c>
      <c r="S8" s="1">
        <f t="shared" ref="S8:T8" si="6">+S$6*$B8</f>
        <v>6767.4596482411907</v>
      </c>
      <c r="T8" s="1">
        <f t="shared" si="6"/>
        <v>6767.4596482411907</v>
      </c>
      <c r="V8" s="1">
        <f t="shared" ref="V8" si="7">SUM(C8:T8)</f>
        <v>124947.92543747007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81" priority="2">
      <formula>AND(LEN(#REF!)&gt;0,MOD(#REF!,2)=0)</formula>
    </cfRule>
  </conditionalFormatting>
  <conditionalFormatting sqref="B8">
    <cfRule type="expression" dxfId="80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E2E05-DCD8-4A2B-9514-CC219941B7F7}">
  <sheetPr codeName="Sheet71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76</v>
      </c>
      <c r="B8" s="5">
        <v>1.3365150067501299E-4</v>
      </c>
      <c r="C8" s="1">
        <f t="shared" ref="C8:R8" si="5">+C$6*$B8</f>
        <v>77.585803450159275</v>
      </c>
      <c r="D8" s="1">
        <f t="shared" si="5"/>
        <v>88.100883541506093</v>
      </c>
      <c r="E8" s="1">
        <f t="shared" si="5"/>
        <v>86.927505707012415</v>
      </c>
      <c r="F8" s="1">
        <f t="shared" si="5"/>
        <v>89.709655738287836</v>
      </c>
      <c r="G8" s="1">
        <f t="shared" si="5"/>
        <v>89.709655737427411</v>
      </c>
      <c r="H8" s="1">
        <f t="shared" si="5"/>
        <v>89.709655736566972</v>
      </c>
      <c r="I8" s="1">
        <f t="shared" si="5"/>
        <v>89.709655736566972</v>
      </c>
      <c r="J8" s="1">
        <f t="shared" si="5"/>
        <v>105.50936355378983</v>
      </c>
      <c r="K8" s="1">
        <f t="shared" si="5"/>
        <v>105.50936355378983</v>
      </c>
      <c r="L8" s="1">
        <f t="shared" si="5"/>
        <v>105.50936355378983</v>
      </c>
      <c r="M8" s="1">
        <f t="shared" si="5"/>
        <v>88.691268218842168</v>
      </c>
      <c r="N8" s="1">
        <f t="shared" si="5"/>
        <v>88.691268218842168</v>
      </c>
      <c r="O8" s="1">
        <f t="shared" si="5"/>
        <v>88.691268218842168</v>
      </c>
      <c r="P8" s="1">
        <f t="shared" si="5"/>
        <v>88.691268218842168</v>
      </c>
      <c r="Q8" s="1">
        <f t="shared" si="5"/>
        <v>88.691268218842168</v>
      </c>
      <c r="R8" s="1">
        <f t="shared" si="5"/>
        <v>88.691268218842168</v>
      </c>
      <c r="S8" s="1">
        <f t="shared" ref="S8:T8" si="6">+S$6*$B8</f>
        <v>88.691268218842168</v>
      </c>
      <c r="T8" s="1">
        <f t="shared" si="6"/>
        <v>88.691268218842168</v>
      </c>
      <c r="V8" s="1">
        <f t="shared" ref="V8" si="7">SUM(C8:T8)</f>
        <v>1637.511052059634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79" priority="2">
      <formula>AND(LEN(#REF!)&gt;0,MOD(#REF!,2)=0)</formula>
    </cfRule>
  </conditionalFormatting>
  <conditionalFormatting sqref="B8">
    <cfRule type="expression" dxfId="78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7D91A-529B-41BF-A7E4-9E1430DE9429}">
  <sheetPr codeName="Sheet72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77</v>
      </c>
      <c r="B8" s="5">
        <v>5.5711492928000698E-3</v>
      </c>
      <c r="C8" s="1">
        <f t="shared" ref="C8:R8" si="5">+C$6*$B8</f>
        <v>3234.098321677061</v>
      </c>
      <c r="D8" s="1">
        <f t="shared" si="5"/>
        <v>3672.4105046213335</v>
      </c>
      <c r="E8" s="1">
        <f t="shared" si="5"/>
        <v>3623.4992461632469</v>
      </c>
      <c r="F8" s="1">
        <f t="shared" si="5"/>
        <v>3739.4708072824374</v>
      </c>
      <c r="G8" s="1">
        <f t="shared" si="5"/>
        <v>3739.470807246571</v>
      </c>
      <c r="H8" s="1">
        <f t="shared" si="5"/>
        <v>3739.4708072107046</v>
      </c>
      <c r="I8" s="1">
        <f t="shared" si="5"/>
        <v>3739.4708072107046</v>
      </c>
      <c r="J8" s="1">
        <f t="shared" si="5"/>
        <v>4398.0682085702629</v>
      </c>
      <c r="K8" s="1">
        <f t="shared" si="5"/>
        <v>4398.0682085702629</v>
      </c>
      <c r="L8" s="1">
        <f t="shared" si="5"/>
        <v>4398.0682085702629</v>
      </c>
      <c r="M8" s="1">
        <f t="shared" si="5"/>
        <v>3697.0201884708154</v>
      </c>
      <c r="N8" s="1">
        <f t="shared" si="5"/>
        <v>3697.0201884708154</v>
      </c>
      <c r="O8" s="1">
        <f t="shared" si="5"/>
        <v>3697.0201884708154</v>
      </c>
      <c r="P8" s="1">
        <f t="shared" si="5"/>
        <v>3697.0201884708154</v>
      </c>
      <c r="Q8" s="1">
        <f t="shared" si="5"/>
        <v>3697.0201884708154</v>
      </c>
      <c r="R8" s="1">
        <f t="shared" si="5"/>
        <v>3697.0201884708154</v>
      </c>
      <c r="S8" s="1">
        <f t="shared" ref="S8:T8" si="6">+S$6*$B8</f>
        <v>3697.0201884708154</v>
      </c>
      <c r="T8" s="1">
        <f t="shared" si="6"/>
        <v>3697.0201884708154</v>
      </c>
      <c r="V8" s="1">
        <f t="shared" ref="V8" si="7">SUM(C8:T8)</f>
        <v>68258.257434889383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77" priority="2">
      <formula>AND(LEN(#REF!)&gt;0,MOD(#REF!,2)=0)</formula>
    </cfRule>
  </conditionalFormatting>
  <conditionalFormatting sqref="B8">
    <cfRule type="expression" dxfId="76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8D413-130A-4BDB-A9B5-FB27402CE2D1}">
  <sheetPr codeName="Sheet73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78</v>
      </c>
      <c r="B8" s="5">
        <v>2.6408071725092801E-3</v>
      </c>
      <c r="C8" s="1">
        <f t="shared" ref="C8:R8" si="5">+C$6*$B8</f>
        <v>1533.0104428403267</v>
      </c>
      <c r="D8" s="1">
        <f t="shared" si="5"/>
        <v>1740.7769010132101</v>
      </c>
      <c r="E8" s="1">
        <f t="shared" si="5"/>
        <v>1717.5922410150479</v>
      </c>
      <c r="F8" s="1">
        <f t="shared" si="5"/>
        <v>1772.5644764219242</v>
      </c>
      <c r="G8" s="1">
        <f t="shared" si="5"/>
        <v>1772.564476404923</v>
      </c>
      <c r="H8" s="1">
        <f t="shared" si="5"/>
        <v>1772.5644763879216</v>
      </c>
      <c r="I8" s="1">
        <f t="shared" si="5"/>
        <v>1772.5644763879216</v>
      </c>
      <c r="J8" s="1">
        <f t="shared" si="5"/>
        <v>2084.7493865201996</v>
      </c>
      <c r="K8" s="1">
        <f t="shared" si="5"/>
        <v>2084.7493865201996</v>
      </c>
      <c r="L8" s="1">
        <f t="shared" si="5"/>
        <v>2084.7493865201996</v>
      </c>
      <c r="M8" s="1">
        <f t="shared" si="5"/>
        <v>1752.4422551811351</v>
      </c>
      <c r="N8" s="1">
        <f t="shared" si="5"/>
        <v>1752.4422551811351</v>
      </c>
      <c r="O8" s="1">
        <f t="shared" si="5"/>
        <v>1752.4422551811351</v>
      </c>
      <c r="P8" s="1">
        <f t="shared" si="5"/>
        <v>1752.4422551811351</v>
      </c>
      <c r="Q8" s="1">
        <f t="shared" si="5"/>
        <v>1752.4422551811351</v>
      </c>
      <c r="R8" s="1">
        <f t="shared" si="5"/>
        <v>1752.4422551811351</v>
      </c>
      <c r="S8" s="1">
        <f t="shared" ref="S8:T8" si="6">+S$6*$B8</f>
        <v>1752.4422551811351</v>
      </c>
      <c r="T8" s="1">
        <f t="shared" si="6"/>
        <v>1752.4422551811351</v>
      </c>
      <c r="V8" s="1">
        <f t="shared" ref="V8" si="7">SUM(C8:T8)</f>
        <v>32355.423691480966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75" priority="2">
      <formula>AND(LEN(#REF!)&gt;0,MOD(#REF!,2)=0)</formula>
    </cfRule>
  </conditionalFormatting>
  <conditionalFormatting sqref="B8">
    <cfRule type="expression" dxfId="74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B173E-71D7-4C4F-BA50-A33DFA3330B5}">
  <sheetPr codeName="Sheet74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79</v>
      </c>
      <c r="B8" s="5">
        <v>1.8202203920746601E-3</v>
      </c>
      <c r="C8" s="1">
        <f t="shared" ref="C8:R8" si="5">+C$6*$B8</f>
        <v>1056.6530182019799</v>
      </c>
      <c r="D8" s="1">
        <f t="shared" si="5"/>
        <v>1199.8595150232015</v>
      </c>
      <c r="E8" s="1">
        <f t="shared" si="5"/>
        <v>1183.8791014014553</v>
      </c>
      <c r="F8" s="1">
        <f t="shared" si="5"/>
        <v>1221.7696315875146</v>
      </c>
      <c r="G8" s="1">
        <f t="shared" si="5"/>
        <v>1221.7696315757962</v>
      </c>
      <c r="H8" s="1">
        <f t="shared" si="5"/>
        <v>1221.7696315640778</v>
      </c>
      <c r="I8" s="1">
        <f t="shared" si="5"/>
        <v>1221.7696315640778</v>
      </c>
      <c r="J8" s="1">
        <f t="shared" si="5"/>
        <v>1436.9482880885616</v>
      </c>
      <c r="K8" s="1">
        <f t="shared" si="5"/>
        <v>1436.9482880885616</v>
      </c>
      <c r="L8" s="1">
        <f t="shared" si="5"/>
        <v>1436.9482880885616</v>
      </c>
      <c r="M8" s="1">
        <f t="shared" si="5"/>
        <v>1207.9000549604868</v>
      </c>
      <c r="N8" s="1">
        <f t="shared" si="5"/>
        <v>1207.9000549604868</v>
      </c>
      <c r="O8" s="1">
        <f t="shared" si="5"/>
        <v>1207.9000549604868</v>
      </c>
      <c r="P8" s="1">
        <f t="shared" si="5"/>
        <v>1207.9000549604868</v>
      </c>
      <c r="Q8" s="1">
        <f t="shared" si="5"/>
        <v>1207.9000549604868</v>
      </c>
      <c r="R8" s="1">
        <f t="shared" si="5"/>
        <v>1207.9000549604868</v>
      </c>
      <c r="S8" s="1">
        <f t="shared" ref="S8:T8" si="6">+S$6*$B8</f>
        <v>1207.9000549604868</v>
      </c>
      <c r="T8" s="1">
        <f t="shared" si="6"/>
        <v>1207.9000549604868</v>
      </c>
      <c r="V8" s="1">
        <f t="shared" ref="V8" si="7">SUM(C8:T8)</f>
        <v>22301.51546486768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73" priority="2">
      <formula>AND(LEN(#REF!)&gt;0,MOD(#REF!,2)=0)</formula>
    </cfRule>
  </conditionalFormatting>
  <conditionalFormatting sqref="B8">
    <cfRule type="expression" dxfId="72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58F1A-C2D4-4972-A326-D20017B2BB4A}">
  <sheetPr codeName="Sheet75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80</v>
      </c>
      <c r="B8" s="5">
        <v>5.8621402247249202E-3</v>
      </c>
      <c r="C8" s="1">
        <f t="shared" ref="C8:R8" si="5">+C$6*$B8</f>
        <v>3403.0209685315681</v>
      </c>
      <c r="D8" s="1">
        <f t="shared" si="5"/>
        <v>3864.2269681527341</v>
      </c>
      <c r="E8" s="1">
        <f t="shared" si="5"/>
        <v>3812.7609885891238</v>
      </c>
      <c r="F8" s="1">
        <f t="shared" si="5"/>
        <v>3934.7899484375976</v>
      </c>
      <c r="G8" s="1">
        <f t="shared" si="5"/>
        <v>3934.7899483998581</v>
      </c>
      <c r="H8" s="1">
        <f t="shared" si="5"/>
        <v>3934.7899483621181</v>
      </c>
      <c r="I8" s="1">
        <f t="shared" si="5"/>
        <v>3934.7899483621181</v>
      </c>
      <c r="J8" s="1">
        <f t="shared" si="5"/>
        <v>4627.7870510243465</v>
      </c>
      <c r="K8" s="1">
        <f t="shared" si="5"/>
        <v>4627.7870510243465</v>
      </c>
      <c r="L8" s="1">
        <f t="shared" si="5"/>
        <v>4627.7870510243465</v>
      </c>
      <c r="M8" s="1">
        <f t="shared" si="5"/>
        <v>3890.1220590989151</v>
      </c>
      <c r="N8" s="1">
        <f t="shared" si="5"/>
        <v>3890.1220590989151</v>
      </c>
      <c r="O8" s="1">
        <f t="shared" si="5"/>
        <v>3890.1220590989151</v>
      </c>
      <c r="P8" s="1">
        <f t="shared" si="5"/>
        <v>3890.1220590989151</v>
      </c>
      <c r="Q8" s="1">
        <f t="shared" si="5"/>
        <v>3890.1220590989151</v>
      </c>
      <c r="R8" s="1">
        <f t="shared" si="5"/>
        <v>3890.1220590989151</v>
      </c>
      <c r="S8" s="1">
        <f t="shared" ref="S8:T8" si="6">+S$6*$B8</f>
        <v>3890.1220590989151</v>
      </c>
      <c r="T8" s="1">
        <f t="shared" si="6"/>
        <v>3890.1220590989151</v>
      </c>
      <c r="V8" s="1">
        <f t="shared" ref="V8" si="7">SUM(C8:T8)</f>
        <v>71823.50634469949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71" priority="2">
      <formula>AND(LEN(#REF!)&gt;0,MOD(#REF!,2)=0)</formula>
    </cfRule>
  </conditionalFormatting>
  <conditionalFormatting sqref="B8">
    <cfRule type="expression" dxfId="70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D369E-9B45-4DF8-9891-0237C65917CC}">
  <sheetPr codeName="Sheet76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81</v>
      </c>
      <c r="B8" s="5">
        <v>6.8559646067020601E-3</v>
      </c>
      <c r="C8" s="1">
        <f t="shared" ref="C8:R8" si="5">+C$6*$B8</f>
        <v>3979.9442561461751</v>
      </c>
      <c r="D8" s="1">
        <f t="shared" si="5"/>
        <v>4519.3397479948426</v>
      </c>
      <c r="E8" s="1">
        <f t="shared" si="5"/>
        <v>4459.1486026433313</v>
      </c>
      <c r="F8" s="1">
        <f t="shared" si="5"/>
        <v>4601.8654599073625</v>
      </c>
      <c r="G8" s="1">
        <f t="shared" si="5"/>
        <v>4601.8654598632247</v>
      </c>
      <c r="H8" s="1">
        <f t="shared" si="5"/>
        <v>4601.8654598190869</v>
      </c>
      <c r="I8" s="1">
        <f t="shared" si="5"/>
        <v>4601.8654598190869</v>
      </c>
      <c r="J8" s="1">
        <f t="shared" si="5"/>
        <v>5412.3482231552807</v>
      </c>
      <c r="K8" s="1">
        <f t="shared" si="5"/>
        <v>5412.3482231552807</v>
      </c>
      <c r="L8" s="1">
        <f t="shared" si="5"/>
        <v>5412.3482231552807</v>
      </c>
      <c r="M8" s="1">
        <f t="shared" si="5"/>
        <v>4549.6249032808855</v>
      </c>
      <c r="N8" s="1">
        <f t="shared" si="5"/>
        <v>4549.6249032808855</v>
      </c>
      <c r="O8" s="1">
        <f t="shared" si="5"/>
        <v>4549.6249032808855</v>
      </c>
      <c r="P8" s="1">
        <f t="shared" si="5"/>
        <v>4549.6249032808855</v>
      </c>
      <c r="Q8" s="1">
        <f t="shared" si="5"/>
        <v>4549.6249032808855</v>
      </c>
      <c r="R8" s="1">
        <f t="shared" si="5"/>
        <v>4549.6249032808855</v>
      </c>
      <c r="S8" s="1">
        <f t="shared" ref="S8:T8" si="6">+S$6*$B8</f>
        <v>4549.6249032808855</v>
      </c>
      <c r="T8" s="1">
        <f t="shared" si="6"/>
        <v>4549.6249032808855</v>
      </c>
      <c r="V8" s="1">
        <f t="shared" ref="V8" si="7">SUM(C8:T8)</f>
        <v>83999.938341906032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69" priority="2">
      <formula>AND(LEN(#REF!)&gt;0,MOD(#REF!,2)=0)</formula>
    </cfRule>
  </conditionalFormatting>
  <conditionalFormatting sqref="B8">
    <cfRule type="expression" dxfId="68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ED55D-C1EA-41D2-B483-D2F266599D51}">
  <sheetPr codeName="Sheet77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82</v>
      </c>
      <c r="B8" s="5">
        <v>1.26687141235335E-2</v>
      </c>
      <c r="C8" s="1">
        <f t="shared" ref="C8:R8" si="5">+C$6*$B8</f>
        <v>7354.2935095414823</v>
      </c>
      <c r="D8" s="1">
        <f t="shared" si="5"/>
        <v>8351.009169227571</v>
      </c>
      <c r="E8" s="1">
        <f t="shared" si="5"/>
        <v>8239.7856642986026</v>
      </c>
      <c r="F8" s="1">
        <f t="shared" si="5"/>
        <v>8503.5033421173739</v>
      </c>
      <c r="G8" s="1">
        <f t="shared" si="5"/>
        <v>8503.5033420358141</v>
      </c>
      <c r="H8" s="1">
        <f t="shared" si="5"/>
        <v>8503.5033419542542</v>
      </c>
      <c r="I8" s="1">
        <f t="shared" si="5"/>
        <v>8503.5033419542542</v>
      </c>
      <c r="J8" s="1">
        <f t="shared" si="5"/>
        <v>10001.14445006622</v>
      </c>
      <c r="K8" s="1">
        <f t="shared" si="5"/>
        <v>10001.14445006622</v>
      </c>
      <c r="L8" s="1">
        <f t="shared" si="5"/>
        <v>10001.14445006622</v>
      </c>
      <c r="M8" s="1">
        <f t="shared" si="5"/>
        <v>8406.9712397042222</v>
      </c>
      <c r="N8" s="1">
        <f t="shared" si="5"/>
        <v>8406.9712397042222</v>
      </c>
      <c r="O8" s="1">
        <f t="shared" si="5"/>
        <v>8406.9712397042222</v>
      </c>
      <c r="P8" s="1">
        <f t="shared" si="5"/>
        <v>8406.9712397042222</v>
      </c>
      <c r="Q8" s="1">
        <f t="shared" si="5"/>
        <v>8406.9712397042222</v>
      </c>
      <c r="R8" s="1">
        <f t="shared" si="5"/>
        <v>8406.9712397042222</v>
      </c>
      <c r="S8" s="1">
        <f t="shared" ref="S8:T8" si="6">+S$6*$B8</f>
        <v>8406.9712397042222</v>
      </c>
      <c r="T8" s="1">
        <f t="shared" si="6"/>
        <v>8406.9712397042222</v>
      </c>
      <c r="V8" s="1">
        <f t="shared" ref="V8" si="7">SUM(C8:T8)</f>
        <v>155218.30497896177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67" priority="2">
      <formula>AND(LEN(#REF!)&gt;0,MOD(#REF!,2)=0)</formula>
    </cfRule>
  </conditionalFormatting>
  <conditionalFormatting sqref="B8">
    <cfRule type="expression" dxfId="66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0F56F-A855-4CD8-B848-87C6C49ECAA2}">
  <sheetPr codeName="Sheet78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83</v>
      </c>
      <c r="B8" s="5">
        <v>2.6062410304390901E-3</v>
      </c>
      <c r="C8" s="1">
        <f t="shared" ref="C8:R8" si="5">+C$6*$B8</f>
        <v>1512.9445109866379</v>
      </c>
      <c r="D8" s="1">
        <f t="shared" si="5"/>
        <v>1717.991465446647</v>
      </c>
      <c r="E8" s="1">
        <f t="shared" si="5"/>
        <v>1695.110274879986</v>
      </c>
      <c r="F8" s="1">
        <f t="shared" si="5"/>
        <v>1749.3629658540954</v>
      </c>
      <c r="G8" s="1">
        <f t="shared" si="5"/>
        <v>1749.3629658373166</v>
      </c>
      <c r="H8" s="1">
        <f t="shared" si="5"/>
        <v>1749.362965820538</v>
      </c>
      <c r="I8" s="1">
        <f t="shared" si="5"/>
        <v>1749.362965820538</v>
      </c>
      <c r="J8" s="1">
        <f t="shared" si="5"/>
        <v>2057.4616147262727</v>
      </c>
      <c r="K8" s="1">
        <f t="shared" si="5"/>
        <v>2057.4616147262727</v>
      </c>
      <c r="L8" s="1">
        <f t="shared" si="5"/>
        <v>2057.4616147262727</v>
      </c>
      <c r="M8" s="1">
        <f t="shared" si="5"/>
        <v>1729.5041290684144</v>
      </c>
      <c r="N8" s="1">
        <f t="shared" si="5"/>
        <v>1729.5041290684144</v>
      </c>
      <c r="O8" s="1">
        <f t="shared" si="5"/>
        <v>1729.5041290684144</v>
      </c>
      <c r="P8" s="1">
        <f t="shared" si="5"/>
        <v>1729.5041290684144</v>
      </c>
      <c r="Q8" s="1">
        <f t="shared" si="5"/>
        <v>1729.5041290684144</v>
      </c>
      <c r="R8" s="1">
        <f t="shared" si="5"/>
        <v>1729.5041290684144</v>
      </c>
      <c r="S8" s="1">
        <f t="shared" ref="S8:T8" si="6">+S$6*$B8</f>
        <v>1729.5041290684144</v>
      </c>
      <c r="T8" s="1">
        <f t="shared" si="6"/>
        <v>1729.5041290684144</v>
      </c>
      <c r="V8" s="1">
        <f t="shared" ref="V8" si="7">SUM(C8:T8)</f>
        <v>31931.915991371879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65" priority="2">
      <formula>AND(LEN(#REF!)&gt;0,MOD(#REF!,2)=0)</formula>
    </cfRule>
  </conditionalFormatting>
  <conditionalFormatting sqref="B8">
    <cfRule type="expression" dxfId="64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339E0-DF46-451B-B833-CF6A7947FBB2}">
  <sheetPr codeName="Sheet79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84</v>
      </c>
      <c r="B8" s="5">
        <v>0.16783603273283701</v>
      </c>
      <c r="C8" s="1">
        <f t="shared" ref="C8:R8" si="5">+C$6*$B8</f>
        <v>97430.207530014522</v>
      </c>
      <c r="D8" s="1">
        <f t="shared" si="5"/>
        <v>110634.76802867287</v>
      </c>
      <c r="E8" s="1">
        <f t="shared" si="5"/>
        <v>109161.27106348028</v>
      </c>
      <c r="F8" s="1">
        <f t="shared" si="5"/>
        <v>112655.02176106676</v>
      </c>
      <c r="G8" s="1">
        <f t="shared" si="5"/>
        <v>112655.02175998625</v>
      </c>
      <c r="H8" s="1">
        <f t="shared" si="5"/>
        <v>112655.02175890574</v>
      </c>
      <c r="I8" s="1">
        <f t="shared" si="5"/>
        <v>112655.02175890574</v>
      </c>
      <c r="J8" s="1">
        <f t="shared" si="5"/>
        <v>132495.87850191153</v>
      </c>
      <c r="K8" s="1">
        <f t="shared" si="5"/>
        <v>132495.87850191153</v>
      </c>
      <c r="L8" s="1">
        <f t="shared" si="5"/>
        <v>132495.87850191153</v>
      </c>
      <c r="M8" s="1">
        <f t="shared" si="5"/>
        <v>111376.15754940324</v>
      </c>
      <c r="N8" s="1">
        <f t="shared" si="5"/>
        <v>111376.15754940324</v>
      </c>
      <c r="O8" s="1">
        <f t="shared" si="5"/>
        <v>111376.15754940324</v>
      </c>
      <c r="P8" s="1">
        <f t="shared" si="5"/>
        <v>111376.15754940324</v>
      </c>
      <c r="Q8" s="1">
        <f t="shared" si="5"/>
        <v>111376.15754940324</v>
      </c>
      <c r="R8" s="1">
        <f t="shared" si="5"/>
        <v>111376.15754940324</v>
      </c>
      <c r="S8" s="1">
        <f t="shared" ref="S8:T8" si="6">+S$6*$B8</f>
        <v>111376.15754940324</v>
      </c>
      <c r="T8" s="1">
        <f t="shared" si="6"/>
        <v>111376.15754940324</v>
      </c>
      <c r="V8" s="1">
        <f t="shared" ref="V8" si="7">SUM(C8:T8)</f>
        <v>2056343.229561992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63" priority="2">
      <formula>AND(LEN(#REF!)&gt;0,MOD(#REF!,2)=0)</formula>
    </cfRule>
  </conditionalFormatting>
  <conditionalFormatting sqref="B8">
    <cfRule type="expression" dxfId="62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EBE3B-829C-4536-AFC7-06D08FEF7D04}">
  <sheetPr codeName="Sheet8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13</v>
      </c>
      <c r="B8" s="5">
        <v>1.2364099690145901E-4</v>
      </c>
      <c r="C8" s="1">
        <f t="shared" ref="C8:R8" si="5">+C$6*$B8</f>
        <v>71.774623072165653</v>
      </c>
      <c r="D8" s="1">
        <f t="shared" si="5"/>
        <v>81.50212316327287</v>
      </c>
      <c r="E8" s="1">
        <f t="shared" si="5"/>
        <v>80.416631384533744</v>
      </c>
      <c r="F8" s="1">
        <f t="shared" si="5"/>
        <v>82.99039824580349</v>
      </c>
      <c r="G8" s="1">
        <f t="shared" si="5"/>
        <v>82.990398245007498</v>
      </c>
      <c r="H8" s="1">
        <f t="shared" si="5"/>
        <v>82.990398244211519</v>
      </c>
      <c r="I8" s="1">
        <f t="shared" si="5"/>
        <v>82.990398244211519</v>
      </c>
      <c r="J8" s="1">
        <f t="shared" si="5"/>
        <v>97.606707192536149</v>
      </c>
      <c r="K8" s="1">
        <f t="shared" si="5"/>
        <v>97.606707192536149</v>
      </c>
      <c r="L8" s="1">
        <f t="shared" si="5"/>
        <v>97.606707192536149</v>
      </c>
      <c r="M8" s="1">
        <f t="shared" si="5"/>
        <v>82.048288000124757</v>
      </c>
      <c r="N8" s="1">
        <f t="shared" si="5"/>
        <v>82.048288000124757</v>
      </c>
      <c r="O8" s="1">
        <f t="shared" si="5"/>
        <v>82.048288000124757</v>
      </c>
      <c r="P8" s="1">
        <f t="shared" si="5"/>
        <v>82.048288000124757</v>
      </c>
      <c r="Q8" s="1">
        <f t="shared" si="5"/>
        <v>82.048288000124757</v>
      </c>
      <c r="R8" s="1">
        <f t="shared" si="5"/>
        <v>82.048288000124757</v>
      </c>
      <c r="S8" s="1">
        <f t="shared" ref="S8:T8" si="6">+S$6*$B8</f>
        <v>82.048288000124757</v>
      </c>
      <c r="T8" s="1">
        <f t="shared" si="6"/>
        <v>82.048288000124757</v>
      </c>
      <c r="U8" s="1"/>
      <c r="V8" s="1">
        <f t="shared" ref="V8" si="7">SUM(C8:T8)</f>
        <v>1514.861396177813</v>
      </c>
      <c r="W8" s="1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205" priority="2">
      <formula>AND(LEN(#REF!)&gt;0,MOD(#REF!,2)=0)</formula>
    </cfRule>
  </conditionalFormatting>
  <conditionalFormatting sqref="B8">
    <cfRule type="expression" dxfId="204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F3C4F-1931-427D-B3F1-2EA0FE10C0E9}">
  <sheetPr codeName="Sheet80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85</v>
      </c>
      <c r="B8" s="5">
        <v>8.1145378898989495E-3</v>
      </c>
      <c r="C8" s="1">
        <f t="shared" ref="C8:R8" si="5">+C$6*$B8</f>
        <v>4710.5564743746481</v>
      </c>
      <c r="D8" s="1">
        <f t="shared" si="5"/>
        <v>5348.9706738832056</v>
      </c>
      <c r="E8" s="1">
        <f t="shared" si="5"/>
        <v>5277.730030500391</v>
      </c>
      <c r="F8" s="1">
        <f t="shared" si="5"/>
        <v>5446.6459179400954</v>
      </c>
      <c r="G8" s="1">
        <f t="shared" si="5"/>
        <v>5446.6459178878549</v>
      </c>
      <c r="H8" s="1">
        <f t="shared" si="5"/>
        <v>5446.6459178356145</v>
      </c>
      <c r="I8" s="1">
        <f t="shared" si="5"/>
        <v>5446.6459178356145</v>
      </c>
      <c r="J8" s="1">
        <f t="shared" si="5"/>
        <v>6405.9118227051476</v>
      </c>
      <c r="K8" s="1">
        <f t="shared" si="5"/>
        <v>6405.9118227051476</v>
      </c>
      <c r="L8" s="1">
        <f t="shared" si="5"/>
        <v>6405.9118227051476</v>
      </c>
      <c r="M8" s="1">
        <f t="shared" si="5"/>
        <v>5384.815380524461</v>
      </c>
      <c r="N8" s="1">
        <f t="shared" si="5"/>
        <v>5384.815380524461</v>
      </c>
      <c r="O8" s="1">
        <f t="shared" si="5"/>
        <v>5384.815380524461</v>
      </c>
      <c r="P8" s="1">
        <f t="shared" si="5"/>
        <v>5384.815380524461</v>
      </c>
      <c r="Q8" s="1">
        <f t="shared" si="5"/>
        <v>5384.815380524461</v>
      </c>
      <c r="R8" s="1">
        <f t="shared" si="5"/>
        <v>5384.815380524461</v>
      </c>
      <c r="S8" s="1">
        <f t="shared" ref="S8:T8" si="6">+S$6*$B8</f>
        <v>5384.815380524461</v>
      </c>
      <c r="T8" s="1">
        <f t="shared" si="6"/>
        <v>5384.815380524461</v>
      </c>
      <c r="V8" s="1">
        <f t="shared" ref="V8" si="7">SUM(C8:T8)</f>
        <v>99420.099362568581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61" priority="2">
      <formula>AND(LEN(#REF!)&gt;0,MOD(#REF!,2)=0)</formula>
    </cfRule>
  </conditionalFormatting>
  <conditionalFormatting sqref="B8">
    <cfRule type="expression" dxfId="60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606BC-64A3-4FA0-AF7C-33A85240FC0F}">
  <sheetPr codeName="Sheet81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86</v>
      </c>
      <c r="B8" s="5">
        <v>1.19434526349092E-2</v>
      </c>
      <c r="C8" s="1">
        <f t="shared" ref="C8:R8" si="5">+C$6*$B8</f>
        <v>6933.2732065730852</v>
      </c>
      <c r="D8" s="1">
        <f t="shared" si="5"/>
        <v>7872.9286566727678</v>
      </c>
      <c r="E8" s="1">
        <f t="shared" si="5"/>
        <v>7768.072500787137</v>
      </c>
      <c r="F8" s="1">
        <f t="shared" si="5"/>
        <v>8016.6928077341399</v>
      </c>
      <c r="G8" s="1">
        <f t="shared" si="5"/>
        <v>8016.6928076572494</v>
      </c>
      <c r="H8" s="1">
        <f t="shared" si="5"/>
        <v>8016.6928075803589</v>
      </c>
      <c r="I8" s="1">
        <f t="shared" si="5"/>
        <v>8016.6928075803589</v>
      </c>
      <c r="J8" s="1">
        <f t="shared" si="5"/>
        <v>9428.5966096877219</v>
      </c>
      <c r="K8" s="1">
        <f t="shared" si="5"/>
        <v>9428.5966096877219</v>
      </c>
      <c r="L8" s="1">
        <f t="shared" si="5"/>
        <v>9428.5966096877219</v>
      </c>
      <c r="M8" s="1">
        <f t="shared" si="5"/>
        <v>7925.6869975408235</v>
      </c>
      <c r="N8" s="1">
        <f t="shared" si="5"/>
        <v>7925.6869975408235</v>
      </c>
      <c r="O8" s="1">
        <f t="shared" si="5"/>
        <v>7925.6869975408235</v>
      </c>
      <c r="P8" s="1">
        <f t="shared" si="5"/>
        <v>7925.6869975408235</v>
      </c>
      <c r="Q8" s="1">
        <f t="shared" si="5"/>
        <v>7925.6869975408235</v>
      </c>
      <c r="R8" s="1">
        <f t="shared" si="5"/>
        <v>7925.6869975408235</v>
      </c>
      <c r="S8" s="1">
        <f t="shared" ref="S8:T8" si="6">+S$6*$B8</f>
        <v>7925.6869975408235</v>
      </c>
      <c r="T8" s="1">
        <f t="shared" si="6"/>
        <v>7925.6869975408235</v>
      </c>
      <c r="V8" s="1">
        <f t="shared" ref="V8" si="7">SUM(C8:T8)</f>
        <v>146332.33140397482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59" priority="2">
      <formula>AND(LEN(#REF!)&gt;0,MOD(#REF!,2)=0)</formula>
    </cfRule>
  </conditionalFormatting>
  <conditionalFormatting sqref="B8">
    <cfRule type="expression" dxfId="58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94217-54FA-4721-87B8-59E9A4F75F9B}">
  <sheetPr codeName="Sheet82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87</v>
      </c>
      <c r="B8" s="5">
        <v>2.4493035880773098E-3</v>
      </c>
      <c r="C8" s="1">
        <f t="shared" ref="C8:R8" si="5">+C$6*$B8</f>
        <v>1421.8410254623022</v>
      </c>
      <c r="D8" s="1">
        <f t="shared" si="5"/>
        <v>1614.5408699577335</v>
      </c>
      <c r="E8" s="1">
        <f t="shared" si="5"/>
        <v>1593.0374934473261</v>
      </c>
      <c r="F8" s="1">
        <f t="shared" si="5"/>
        <v>1644.0233037057687</v>
      </c>
      <c r="G8" s="1">
        <f t="shared" si="5"/>
        <v>1644.0233036900004</v>
      </c>
      <c r="H8" s="1">
        <f t="shared" si="5"/>
        <v>1644.023303674232</v>
      </c>
      <c r="I8" s="1">
        <f t="shared" si="5"/>
        <v>1644.023303674232</v>
      </c>
      <c r="J8" s="1">
        <f t="shared" si="5"/>
        <v>1933.569480498657</v>
      </c>
      <c r="K8" s="1">
        <f t="shared" si="5"/>
        <v>1933.569480498657</v>
      </c>
      <c r="L8" s="1">
        <f t="shared" si="5"/>
        <v>1933.569480498657</v>
      </c>
      <c r="M8" s="1">
        <f t="shared" si="5"/>
        <v>1625.3602868834087</v>
      </c>
      <c r="N8" s="1">
        <f t="shared" si="5"/>
        <v>1625.3602868834087</v>
      </c>
      <c r="O8" s="1">
        <f t="shared" si="5"/>
        <v>1625.3602868834087</v>
      </c>
      <c r="P8" s="1">
        <f t="shared" si="5"/>
        <v>1625.3602868834087</v>
      </c>
      <c r="Q8" s="1">
        <f t="shared" si="5"/>
        <v>1625.3602868834087</v>
      </c>
      <c r="R8" s="1">
        <f t="shared" si="5"/>
        <v>1625.3602868834087</v>
      </c>
      <c r="S8" s="1">
        <f t="shared" ref="S8:T8" si="6">+S$6*$B8</f>
        <v>1625.3602868834087</v>
      </c>
      <c r="T8" s="1">
        <f t="shared" si="6"/>
        <v>1625.3602868834087</v>
      </c>
      <c r="V8" s="1">
        <f t="shared" ref="V8" si="7">SUM(C8:T8)</f>
        <v>30009.103340174839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57" priority="2">
      <formula>AND(LEN(#REF!)&gt;0,MOD(#REF!,2)=0)</formula>
    </cfRule>
  </conditionalFormatting>
  <conditionalFormatting sqref="B8">
    <cfRule type="expression" dxfId="56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26CE9-4B77-4200-85F4-EFA4E21BB285}">
  <sheetPr codeName="Sheet83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88</v>
      </c>
      <c r="B8" s="5">
        <v>9.3874209970502896E-4</v>
      </c>
      <c r="C8" s="1">
        <f t="shared" ref="C8" si="5">+C$6*$B8</f>
        <v>544.9475663966175</v>
      </c>
      <c r="D8" s="1">
        <f t="shared" ref="D8:T8" si="6">+D$6*$B8</f>
        <v>618.80344017030336</v>
      </c>
      <c r="E8" s="1">
        <f t="shared" si="6"/>
        <v>610.56186288507445</v>
      </c>
      <c r="F8" s="1">
        <f t="shared" si="6"/>
        <v>630.10314262277507</v>
      </c>
      <c r="G8" s="1">
        <f t="shared" si="6"/>
        <v>630.10314261673159</v>
      </c>
      <c r="H8" s="1">
        <f t="shared" si="6"/>
        <v>630.10314261068811</v>
      </c>
      <c r="I8" s="1">
        <f t="shared" si="6"/>
        <v>630.10314261068811</v>
      </c>
      <c r="J8" s="1">
        <f t="shared" si="6"/>
        <v>741.07721185911998</v>
      </c>
      <c r="K8" s="1">
        <f t="shared" si="6"/>
        <v>741.07721185911998</v>
      </c>
      <c r="L8" s="1">
        <f t="shared" si="6"/>
        <v>741.07721185911998</v>
      </c>
      <c r="M8" s="1">
        <f t="shared" si="6"/>
        <v>622.95018711169223</v>
      </c>
      <c r="N8" s="1">
        <f t="shared" si="6"/>
        <v>622.95018711169223</v>
      </c>
      <c r="O8" s="1">
        <f t="shared" si="6"/>
        <v>622.95018711169223</v>
      </c>
      <c r="P8" s="1">
        <f t="shared" si="6"/>
        <v>622.95018711169223</v>
      </c>
      <c r="Q8" s="1">
        <f t="shared" si="6"/>
        <v>622.95018711169223</v>
      </c>
      <c r="R8" s="1">
        <f t="shared" si="6"/>
        <v>622.95018711169223</v>
      </c>
      <c r="S8" s="1">
        <f t="shared" si="6"/>
        <v>622.95018711169223</v>
      </c>
      <c r="T8" s="1">
        <f t="shared" si="6"/>
        <v>622.95018711169223</v>
      </c>
      <c r="V8" s="1">
        <f t="shared" ref="V8" si="7">SUM(C8:T8)</f>
        <v>11501.558572383774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55" priority="2">
      <formula>AND(LEN(#REF!)&gt;0,MOD(#REF!,2)=0)</formula>
    </cfRule>
  </conditionalFormatting>
  <conditionalFormatting sqref="B8">
    <cfRule type="expression" dxfId="54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FEC12-0ADC-4716-A80C-4259FA03642F}">
  <sheetPr codeName="Sheet84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89</v>
      </c>
      <c r="B8" s="5">
        <v>4.4531642697490902E-3</v>
      </c>
      <c r="C8" s="1">
        <f t="shared" ref="C8" si="5">+C$6*$B8</f>
        <v>2585.0987532429472</v>
      </c>
      <c r="D8" s="1">
        <f t="shared" ref="D8:T8" si="6">+D$6*$B8</f>
        <v>2935.4530606756502</v>
      </c>
      <c r="E8" s="1">
        <f t="shared" si="6"/>
        <v>2896.3570219398898</v>
      </c>
      <c r="F8" s="1">
        <f t="shared" si="6"/>
        <v>2989.0561016343486</v>
      </c>
      <c r="G8" s="1">
        <f t="shared" si="6"/>
        <v>2989.0561016056799</v>
      </c>
      <c r="H8" s="1">
        <f t="shared" si="6"/>
        <v>2989.0561015770108</v>
      </c>
      <c r="I8" s="1">
        <f t="shared" si="6"/>
        <v>2989.0561015770108</v>
      </c>
      <c r="J8" s="1">
        <f t="shared" si="6"/>
        <v>3515.4901032064904</v>
      </c>
      <c r="K8" s="1">
        <f t="shared" si="6"/>
        <v>3515.4901032064904</v>
      </c>
      <c r="L8" s="1">
        <f t="shared" si="6"/>
        <v>3515.4901032064904</v>
      </c>
      <c r="M8" s="1">
        <f t="shared" si="6"/>
        <v>2955.1242199012636</v>
      </c>
      <c r="N8" s="1">
        <f t="shared" si="6"/>
        <v>2955.1242199012636</v>
      </c>
      <c r="O8" s="1">
        <f t="shared" si="6"/>
        <v>2955.1242199012636</v>
      </c>
      <c r="P8" s="1">
        <f t="shared" si="6"/>
        <v>2955.1242199012636</v>
      </c>
      <c r="Q8" s="1">
        <f t="shared" si="6"/>
        <v>2955.1242199012636</v>
      </c>
      <c r="R8" s="1">
        <f t="shared" si="6"/>
        <v>2955.1242199012636</v>
      </c>
      <c r="S8" s="1">
        <f t="shared" si="6"/>
        <v>2955.1242199012636</v>
      </c>
      <c r="T8" s="1">
        <f t="shared" si="6"/>
        <v>2955.1242199012636</v>
      </c>
      <c r="V8" s="1">
        <f t="shared" ref="V8" si="7">SUM(C8:T8)</f>
        <v>54560.597311082121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53" priority="2">
      <formula>AND(LEN(#REF!)&gt;0,MOD(#REF!,2)=0)</formula>
    </cfRule>
  </conditionalFormatting>
  <conditionalFormatting sqref="B8">
    <cfRule type="expression" dxfId="52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792F7-FADC-43A8-9664-3BDA95E79C2A}">
  <sheetPr codeName="Sheet85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90</v>
      </c>
      <c r="B8" s="5">
        <v>2.7916069308727802E-3</v>
      </c>
      <c r="C8" s="1">
        <f t="shared" ref="C8" si="5">+C$6*$B8</f>
        <v>1620.5509519526902</v>
      </c>
      <c r="D8" s="1">
        <f t="shared" ref="D8:T8" si="6">+D$6*$B8</f>
        <v>1840.1816355846177</v>
      </c>
      <c r="E8" s="1">
        <f t="shared" si="6"/>
        <v>1815.6730466143374</v>
      </c>
      <c r="F8" s="1">
        <f t="shared" si="6"/>
        <v>1873.7843979333311</v>
      </c>
      <c r="G8" s="1">
        <f t="shared" si="6"/>
        <v>1873.784397915359</v>
      </c>
      <c r="H8" s="1">
        <f t="shared" si="6"/>
        <v>1873.7843978973872</v>
      </c>
      <c r="I8" s="1">
        <f t="shared" si="6"/>
        <v>1873.7843978973872</v>
      </c>
      <c r="J8" s="1">
        <f t="shared" si="6"/>
        <v>2203.796209403894</v>
      </c>
      <c r="K8" s="1">
        <f t="shared" si="6"/>
        <v>2203.796209403894</v>
      </c>
      <c r="L8" s="1">
        <f t="shared" si="6"/>
        <v>2203.796209403894</v>
      </c>
      <c r="M8" s="1">
        <f t="shared" si="6"/>
        <v>1852.513124186007</v>
      </c>
      <c r="N8" s="1">
        <f t="shared" si="6"/>
        <v>1852.513124186007</v>
      </c>
      <c r="O8" s="1">
        <f t="shared" si="6"/>
        <v>1852.513124186007</v>
      </c>
      <c r="P8" s="1">
        <f t="shared" si="6"/>
        <v>1852.513124186007</v>
      </c>
      <c r="Q8" s="1">
        <f t="shared" si="6"/>
        <v>1852.513124186007</v>
      </c>
      <c r="R8" s="1">
        <f t="shared" si="6"/>
        <v>1852.513124186007</v>
      </c>
      <c r="S8" s="1">
        <f t="shared" si="6"/>
        <v>1852.513124186007</v>
      </c>
      <c r="T8" s="1">
        <f t="shared" si="6"/>
        <v>1852.513124186007</v>
      </c>
      <c r="V8" s="1">
        <f t="shared" ref="V8" si="7">SUM(C8:T8)</f>
        <v>34203.036847494848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51" priority="2">
      <formula>AND(LEN(#REF!)&gt;0,MOD(#REF!,2)=0)</formula>
    </cfRule>
  </conditionalFormatting>
  <conditionalFormatting sqref="B8">
    <cfRule type="expression" dxfId="50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BB585-B09A-48AA-8F93-DDF1BE056634}">
  <sheetPr codeName="Sheet86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91</v>
      </c>
      <c r="B8" s="5">
        <v>5.0546327900630001E-3</v>
      </c>
      <c r="C8" s="1">
        <f t="shared" ref="C8" si="5">+C$6*$B8</f>
        <v>2934.2562124772044</v>
      </c>
      <c r="D8" s="1">
        <f t="shared" ref="D8:T8" si="6">+D$6*$B8</f>
        <v>3331.9312729997155</v>
      </c>
      <c r="E8" s="1">
        <f t="shared" si="6"/>
        <v>3287.5547112146992</v>
      </c>
      <c r="F8" s="1">
        <f t="shared" si="6"/>
        <v>3392.7742314141365</v>
      </c>
      <c r="G8" s="1">
        <f t="shared" si="6"/>
        <v>3392.7742313815952</v>
      </c>
      <c r="H8" s="1">
        <f t="shared" si="6"/>
        <v>3392.7742313490539</v>
      </c>
      <c r="I8" s="1">
        <f t="shared" si="6"/>
        <v>3392.7742313490539</v>
      </c>
      <c r="J8" s="1">
        <f t="shared" si="6"/>
        <v>3990.3112646259274</v>
      </c>
      <c r="K8" s="1">
        <f t="shared" si="6"/>
        <v>3990.3112646259274</v>
      </c>
      <c r="L8" s="1">
        <f t="shared" si="6"/>
        <v>3990.3112646259274</v>
      </c>
      <c r="M8" s="1">
        <f t="shared" si="6"/>
        <v>3354.259325687055</v>
      </c>
      <c r="N8" s="1">
        <f t="shared" si="6"/>
        <v>3354.259325687055</v>
      </c>
      <c r="O8" s="1">
        <f t="shared" si="6"/>
        <v>3354.259325687055</v>
      </c>
      <c r="P8" s="1">
        <f t="shared" si="6"/>
        <v>3354.259325687055</v>
      </c>
      <c r="Q8" s="1">
        <f t="shared" si="6"/>
        <v>3354.259325687055</v>
      </c>
      <c r="R8" s="1">
        <f t="shared" si="6"/>
        <v>3354.259325687055</v>
      </c>
      <c r="S8" s="1">
        <f t="shared" si="6"/>
        <v>3354.259325687055</v>
      </c>
      <c r="T8" s="1">
        <f t="shared" si="6"/>
        <v>3354.259325687055</v>
      </c>
      <c r="V8" s="1">
        <f t="shared" ref="V8" si="7">SUM(C8:T8)</f>
        <v>61929.847521559663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49" priority="2">
      <formula>AND(LEN(#REF!)&gt;0,MOD(#REF!,2)=0)</formula>
    </cfRule>
  </conditionalFormatting>
  <conditionalFormatting sqref="B8">
    <cfRule type="expression" dxfId="48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D6283-1E28-485E-92D3-3C9A7C4B8F78}">
  <sheetPr codeName="Sheet87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92</v>
      </c>
      <c r="B8" s="5">
        <v>2.1260358898228401E-3</v>
      </c>
      <c r="C8" s="1">
        <f t="shared" ref="C8" si="5">+C$6*$B8</f>
        <v>1234.1814483390822</v>
      </c>
      <c r="D8" s="1">
        <f t="shared" ref="D8:T8" si="6">+D$6*$B8</f>
        <v>1401.4480899080716</v>
      </c>
      <c r="E8" s="1">
        <f t="shared" si="6"/>
        <v>1382.7828046261493</v>
      </c>
      <c r="F8" s="1">
        <f t="shared" si="6"/>
        <v>1427.0393284024599</v>
      </c>
      <c r="G8" s="1">
        <f t="shared" si="6"/>
        <v>1427.0393283887727</v>
      </c>
      <c r="H8" s="1">
        <f t="shared" si="6"/>
        <v>1427.0393283750855</v>
      </c>
      <c r="I8" s="1">
        <f t="shared" si="6"/>
        <v>1427.0393283750855</v>
      </c>
      <c r="J8" s="1">
        <f t="shared" si="6"/>
        <v>1678.3701828621556</v>
      </c>
      <c r="K8" s="1">
        <f t="shared" si="6"/>
        <v>1678.3701828621556</v>
      </c>
      <c r="L8" s="1">
        <f t="shared" si="6"/>
        <v>1678.3701828621556</v>
      </c>
      <c r="M8" s="1">
        <f t="shared" si="6"/>
        <v>1410.8395221514706</v>
      </c>
      <c r="N8" s="1">
        <f t="shared" si="6"/>
        <v>1410.8395221514706</v>
      </c>
      <c r="O8" s="1">
        <f t="shared" si="6"/>
        <v>1410.8395221514706</v>
      </c>
      <c r="P8" s="1">
        <f t="shared" si="6"/>
        <v>1410.8395221514706</v>
      </c>
      <c r="Q8" s="1">
        <f t="shared" si="6"/>
        <v>1410.8395221514706</v>
      </c>
      <c r="R8" s="1">
        <f t="shared" si="6"/>
        <v>1410.8395221514706</v>
      </c>
      <c r="S8" s="1">
        <f t="shared" si="6"/>
        <v>1410.8395221514706</v>
      </c>
      <c r="T8" s="1">
        <f t="shared" si="6"/>
        <v>1410.8395221514706</v>
      </c>
      <c r="V8" s="1">
        <f t="shared" ref="V8" si="7">SUM(C8:T8)</f>
        <v>26048.396382212934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47" priority="2">
      <formula>AND(LEN(#REF!)&gt;0,MOD(#REF!,2)=0)</formula>
    </cfRule>
  </conditionalFormatting>
  <conditionalFormatting sqref="B8">
    <cfRule type="expression" dxfId="46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903F1-83D7-4CCB-8C6D-3FBCB198FBE0}">
  <sheetPr codeName="Sheet88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93</v>
      </c>
      <c r="B8" s="5">
        <v>6.7822829849016096E-3</v>
      </c>
      <c r="C8" s="1">
        <f t="shared" ref="C8" si="5">+C$6*$B8</f>
        <v>3937.1714642356728</v>
      </c>
      <c r="D8" s="1">
        <f t="shared" ref="D8:T8" si="6">+D$6*$B8</f>
        <v>4470.7700278749371</v>
      </c>
      <c r="E8" s="1">
        <f t="shared" si="6"/>
        <v>4411.225761768279</v>
      </c>
      <c r="F8" s="1">
        <f t="shared" si="6"/>
        <v>4552.4088290983309</v>
      </c>
      <c r="G8" s="1">
        <f t="shared" si="6"/>
        <v>4552.4088290546679</v>
      </c>
      <c r="H8" s="1">
        <f t="shared" si="6"/>
        <v>4552.4088290110039</v>
      </c>
      <c r="I8" s="1">
        <f t="shared" si="6"/>
        <v>4552.4088290110039</v>
      </c>
      <c r="J8" s="1">
        <f t="shared" si="6"/>
        <v>5354.1812666863061</v>
      </c>
      <c r="K8" s="1">
        <f t="shared" si="6"/>
        <v>5354.1812666863061</v>
      </c>
      <c r="L8" s="1">
        <f t="shared" si="6"/>
        <v>5354.1812666863061</v>
      </c>
      <c r="M8" s="1">
        <f t="shared" si="6"/>
        <v>4500.7297060784731</v>
      </c>
      <c r="N8" s="1">
        <f t="shared" si="6"/>
        <v>4500.7297060784731</v>
      </c>
      <c r="O8" s="1">
        <f t="shared" si="6"/>
        <v>4500.7297060784731</v>
      </c>
      <c r="P8" s="1">
        <f t="shared" si="6"/>
        <v>4500.7297060784731</v>
      </c>
      <c r="Q8" s="1">
        <f t="shared" si="6"/>
        <v>4500.7297060784731</v>
      </c>
      <c r="R8" s="1">
        <f t="shared" si="6"/>
        <v>4500.7297060784731</v>
      </c>
      <c r="S8" s="1">
        <f t="shared" si="6"/>
        <v>4500.7297060784731</v>
      </c>
      <c r="T8" s="1">
        <f t="shared" si="6"/>
        <v>4500.7297060784731</v>
      </c>
      <c r="V8" s="1">
        <f t="shared" ref="V8" si="7">SUM(C8:T8)</f>
        <v>83097.18401874062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45" priority="2">
      <formula>AND(LEN(#REF!)&gt;0,MOD(#REF!,2)=0)</formula>
    </cfRule>
  </conditionalFormatting>
  <conditionalFormatting sqref="B8">
    <cfRule type="expression" dxfId="44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24E31-F4F3-464F-8230-874346187A63}">
  <sheetPr codeName="Sheet89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94</v>
      </c>
      <c r="B8" s="5">
        <v>6.7806407132247597E-3</v>
      </c>
      <c r="C8" s="1">
        <f t="shared" ref="C8" si="5">+C$6*$B8</f>
        <v>3936.2181119209713</v>
      </c>
      <c r="D8" s="1">
        <f t="shared" ref="D8:T8" si="6">+D$6*$B8</f>
        <v>4469.687469242861</v>
      </c>
      <c r="E8" s="1">
        <f t="shared" si="6"/>
        <v>4410.1576212697373</v>
      </c>
      <c r="F8" s="1">
        <f t="shared" si="6"/>
        <v>4551.3065023304698</v>
      </c>
      <c r="G8" s="1">
        <f t="shared" si="6"/>
        <v>4551.3065022868168</v>
      </c>
      <c r="H8" s="1">
        <f t="shared" si="6"/>
        <v>4551.3065022431638</v>
      </c>
      <c r="I8" s="1">
        <f t="shared" si="6"/>
        <v>4551.3065022431638</v>
      </c>
      <c r="J8" s="1">
        <f t="shared" si="6"/>
        <v>5352.8847975966837</v>
      </c>
      <c r="K8" s="1">
        <f t="shared" si="6"/>
        <v>5352.8847975966837</v>
      </c>
      <c r="L8" s="1">
        <f t="shared" si="6"/>
        <v>5352.8847975966837</v>
      </c>
      <c r="M8" s="1">
        <f t="shared" si="6"/>
        <v>4499.6398929671795</v>
      </c>
      <c r="N8" s="1">
        <f t="shared" si="6"/>
        <v>4499.6398929671795</v>
      </c>
      <c r="O8" s="1">
        <f t="shared" si="6"/>
        <v>4499.6398929671795</v>
      </c>
      <c r="P8" s="1">
        <f t="shared" si="6"/>
        <v>4499.6398929671795</v>
      </c>
      <c r="Q8" s="1">
        <f t="shared" si="6"/>
        <v>4499.6398929671795</v>
      </c>
      <c r="R8" s="1">
        <f t="shared" si="6"/>
        <v>4499.6398929671795</v>
      </c>
      <c r="S8" s="1">
        <f t="shared" si="6"/>
        <v>4499.6398929671795</v>
      </c>
      <c r="T8" s="1">
        <f t="shared" si="6"/>
        <v>4499.6398929671795</v>
      </c>
      <c r="V8" s="1">
        <f t="shared" ref="V8" si="7">SUM(C8:T8)</f>
        <v>83077.06274806468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43" priority="2">
      <formula>AND(LEN(#REF!)&gt;0,MOD(#REF!,2)=0)</formula>
    </cfRule>
  </conditionalFormatting>
  <conditionalFormatting sqref="B8">
    <cfRule type="expression" dxfId="42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D2C45-DD62-4885-82D8-27AD56A74532}">
  <sheetPr codeName="Sheet9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14</v>
      </c>
      <c r="B8" s="5">
        <v>2.5334075071464001E-3</v>
      </c>
      <c r="C8" s="1">
        <f t="shared" ref="C8:R8" si="5">+C$6*$B8</f>
        <v>1470.6640472864221</v>
      </c>
      <c r="D8" s="1">
        <f t="shared" si="5"/>
        <v>1669.9807979934644</v>
      </c>
      <c r="E8" s="1">
        <f t="shared" si="5"/>
        <v>1647.7390408892643</v>
      </c>
      <c r="F8" s="1">
        <f t="shared" si="5"/>
        <v>1700.4755963311629</v>
      </c>
      <c r="G8" s="1">
        <f t="shared" si="5"/>
        <v>1700.4755963148532</v>
      </c>
      <c r="H8" s="1">
        <f t="shared" si="5"/>
        <v>1700.4755962985435</v>
      </c>
      <c r="I8" s="1">
        <f t="shared" si="5"/>
        <v>1700.4755962985435</v>
      </c>
      <c r="J8" s="1">
        <f t="shared" si="5"/>
        <v>1999.9641781155326</v>
      </c>
      <c r="K8" s="1">
        <f t="shared" si="5"/>
        <v>1999.9641781155326</v>
      </c>
      <c r="L8" s="1">
        <f t="shared" si="5"/>
        <v>1999.9641781155326</v>
      </c>
      <c r="M8" s="1">
        <f t="shared" si="5"/>
        <v>1681.1717308757247</v>
      </c>
      <c r="N8" s="1">
        <f t="shared" si="5"/>
        <v>1681.1717308757247</v>
      </c>
      <c r="O8" s="1">
        <f t="shared" si="5"/>
        <v>1681.1717308757247</v>
      </c>
      <c r="P8" s="1">
        <f t="shared" si="5"/>
        <v>1681.1717308757247</v>
      </c>
      <c r="Q8" s="1">
        <f t="shared" si="5"/>
        <v>1681.1717308757247</v>
      </c>
      <c r="R8" s="1">
        <f t="shared" si="5"/>
        <v>1681.1717308757247</v>
      </c>
      <c r="S8" s="1">
        <f t="shared" ref="S8:T8" si="6">+S$6*$B8</f>
        <v>1681.1717308757247</v>
      </c>
      <c r="T8" s="1">
        <f t="shared" si="6"/>
        <v>1681.1717308757247</v>
      </c>
      <c r="U8" s="1"/>
      <c r="V8" s="1">
        <f t="shared" ref="V8" si="7">SUM(C8:T8)</f>
        <v>31039.552652764654</v>
      </c>
      <c r="W8" s="1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203" priority="2">
      <formula>AND(LEN(#REF!)&gt;0,MOD(#REF!,2)=0)</formula>
    </cfRule>
  </conditionalFormatting>
  <conditionalFormatting sqref="B8">
    <cfRule type="expression" dxfId="202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98D68-70E4-4C93-9B1F-DF7C6DC6B0DB}">
  <sheetPr codeName="Sheet90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95</v>
      </c>
      <c r="B8" s="5">
        <v>4.2063234832623401E-4</v>
      </c>
      <c r="C8" s="1">
        <f t="shared" ref="C8" si="5">+C$6*$B8</f>
        <v>244.18056316010725</v>
      </c>
      <c r="D8" s="1">
        <f t="shared" ref="D8:T8" si="6">+D$6*$B8</f>
        <v>277.27396509965274</v>
      </c>
      <c r="E8" s="1">
        <f t="shared" si="6"/>
        <v>273.58107222898332</v>
      </c>
      <c r="F8" s="1">
        <f t="shared" si="6"/>
        <v>282.33714526326145</v>
      </c>
      <c r="G8" s="1">
        <f t="shared" si="6"/>
        <v>282.33714526055348</v>
      </c>
      <c r="H8" s="1">
        <f t="shared" si="6"/>
        <v>282.33714525784552</v>
      </c>
      <c r="I8" s="1">
        <f t="shared" si="6"/>
        <v>282.33714525784552</v>
      </c>
      <c r="J8" s="1">
        <f t="shared" si="6"/>
        <v>332.0624993949973</v>
      </c>
      <c r="K8" s="1">
        <f t="shared" si="6"/>
        <v>332.0624993949973</v>
      </c>
      <c r="L8" s="1">
        <f t="shared" si="6"/>
        <v>332.0624993949973</v>
      </c>
      <c r="M8" s="1">
        <f t="shared" si="6"/>
        <v>279.13204295130032</v>
      </c>
      <c r="N8" s="1">
        <f t="shared" si="6"/>
        <v>279.13204295130032</v>
      </c>
      <c r="O8" s="1">
        <f t="shared" si="6"/>
        <v>279.13204295130032</v>
      </c>
      <c r="P8" s="1">
        <f t="shared" si="6"/>
        <v>279.13204295130032</v>
      </c>
      <c r="Q8" s="1">
        <f t="shared" si="6"/>
        <v>279.13204295130032</v>
      </c>
      <c r="R8" s="1">
        <f t="shared" si="6"/>
        <v>279.13204295130032</v>
      </c>
      <c r="S8" s="1">
        <f t="shared" si="6"/>
        <v>279.13204295130032</v>
      </c>
      <c r="T8" s="1">
        <f t="shared" si="6"/>
        <v>279.13204295130032</v>
      </c>
      <c r="V8" s="1">
        <f t="shared" ref="V8" si="7">SUM(C8:T8)</f>
        <v>5153.6280233236448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41" priority="2">
      <formula>AND(LEN(#REF!)&gt;0,MOD(#REF!,2)=0)</formula>
    </cfRule>
  </conditionalFormatting>
  <conditionalFormatting sqref="B8">
    <cfRule type="expression" dxfId="40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B46A0-5388-4FAC-B400-C90BFDA2E375}">
  <sheetPr codeName="Sheet91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96</v>
      </c>
      <c r="B8" s="5">
        <v>6.4314153178689397E-3</v>
      </c>
      <c r="C8" s="1">
        <f t="shared" ref="C8" si="5">+C$6*$B8</f>
        <v>3733.4898765698031</v>
      </c>
      <c r="D8" s="1">
        <f t="shared" ref="D8:T8" si="6">+D$6*$B8</f>
        <v>4239.4837997697232</v>
      </c>
      <c r="E8" s="1">
        <f t="shared" si="6"/>
        <v>4183.0199356133417</v>
      </c>
      <c r="F8" s="1">
        <f t="shared" si="6"/>
        <v>4316.8991830395516</v>
      </c>
      <c r="G8" s="1">
        <f t="shared" si="6"/>
        <v>4316.8991829981469</v>
      </c>
      <c r="H8" s="1">
        <f t="shared" si="6"/>
        <v>4316.8991829567422</v>
      </c>
      <c r="I8" s="1">
        <f t="shared" si="6"/>
        <v>4316.8991829567422</v>
      </c>
      <c r="J8" s="1">
        <f t="shared" si="6"/>
        <v>5077.1935482300996</v>
      </c>
      <c r="K8" s="1">
        <f t="shared" si="6"/>
        <v>5077.1935482300996</v>
      </c>
      <c r="L8" s="1">
        <f t="shared" si="6"/>
        <v>5077.1935482300996</v>
      </c>
      <c r="M8" s="1">
        <f t="shared" si="6"/>
        <v>4267.8935747298056</v>
      </c>
      <c r="N8" s="1">
        <f t="shared" si="6"/>
        <v>4267.8935747298056</v>
      </c>
      <c r="O8" s="1">
        <f t="shared" si="6"/>
        <v>4267.8935747298056</v>
      </c>
      <c r="P8" s="1">
        <f t="shared" si="6"/>
        <v>4267.8935747298056</v>
      </c>
      <c r="Q8" s="1">
        <f t="shared" si="6"/>
        <v>4267.8935747298056</v>
      </c>
      <c r="R8" s="1">
        <f t="shared" si="6"/>
        <v>4267.8935747298056</v>
      </c>
      <c r="S8" s="1">
        <f t="shared" si="6"/>
        <v>4267.8935747298056</v>
      </c>
      <c r="T8" s="1">
        <f t="shared" si="6"/>
        <v>4267.8935747298056</v>
      </c>
      <c r="V8" s="1">
        <f t="shared" ref="V8" si="7">SUM(C8:T8)</f>
        <v>78798.319586432815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39" priority="2">
      <formula>AND(LEN(#REF!)&gt;0,MOD(#REF!,2)=0)</formula>
    </cfRule>
  </conditionalFormatting>
  <conditionalFormatting sqref="B8">
    <cfRule type="expression" dxfId="38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F6A12-5746-4AD0-8036-9DB1B7DFFAE9}">
  <sheetPr codeName="Sheet92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97</v>
      </c>
      <c r="B8" s="5">
        <v>4.12050964072792E-2</v>
      </c>
      <c r="C8" s="1">
        <f t="shared" ref="C8" si="5">+C$6*$B8</f>
        <v>23919.899850385405</v>
      </c>
      <c r="D8" s="1">
        <f t="shared" ref="D8:T8" si="6">+D$6*$B8</f>
        <v>27161.725693761149</v>
      </c>
      <c r="E8" s="1">
        <f t="shared" si="6"/>
        <v>26799.970333377711</v>
      </c>
      <c r="F8" s="1">
        <f t="shared" si="6"/>
        <v>27657.714239575776</v>
      </c>
      <c r="G8" s="1">
        <f t="shared" si="6"/>
        <v>27657.714239310502</v>
      </c>
      <c r="H8" s="1">
        <f t="shared" si="6"/>
        <v>27657.714239045228</v>
      </c>
      <c r="I8" s="1">
        <f t="shared" si="6"/>
        <v>27657.714239045228</v>
      </c>
      <c r="J8" s="1">
        <f t="shared" si="6"/>
        <v>32528.804204570952</v>
      </c>
      <c r="K8" s="1">
        <f t="shared" si="6"/>
        <v>32528.804204570952</v>
      </c>
      <c r="L8" s="1">
        <f t="shared" si="6"/>
        <v>32528.804204570952</v>
      </c>
      <c r="M8" s="1">
        <f t="shared" si="6"/>
        <v>27343.742786155544</v>
      </c>
      <c r="N8" s="1">
        <f t="shared" si="6"/>
        <v>27343.742786155544</v>
      </c>
      <c r="O8" s="1">
        <f t="shared" si="6"/>
        <v>27343.742786155544</v>
      </c>
      <c r="P8" s="1">
        <f t="shared" si="6"/>
        <v>27343.742786155544</v>
      </c>
      <c r="Q8" s="1">
        <f t="shared" si="6"/>
        <v>27343.742786155544</v>
      </c>
      <c r="R8" s="1">
        <f t="shared" si="6"/>
        <v>27343.742786155544</v>
      </c>
      <c r="S8" s="1">
        <f t="shared" si="6"/>
        <v>27343.742786155544</v>
      </c>
      <c r="T8" s="1">
        <f t="shared" si="6"/>
        <v>27343.742786155544</v>
      </c>
      <c r="V8" s="1">
        <f t="shared" ref="V8" si="7">SUM(C8:T8)</f>
        <v>504848.80773745821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37" priority="2">
      <formula>AND(LEN(#REF!)&gt;0,MOD(#REF!,2)=0)</formula>
    </cfRule>
  </conditionalFormatting>
  <conditionalFormatting sqref="B8">
    <cfRule type="expression" dxfId="36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1FD94-A8B3-40F8-A753-D70324A4BC08}">
  <sheetPr codeName="Sheet93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98</v>
      </c>
      <c r="B8" s="5">
        <v>9.1473404871079706E-3</v>
      </c>
      <c r="C8" s="1">
        <f t="shared" ref="C8" si="5">+C$6*$B8</f>
        <v>5310.1069388675178</v>
      </c>
      <c r="D8" s="1">
        <f t="shared" ref="D8:T8" si="6">+D$6*$B8</f>
        <v>6029.7772557661146</v>
      </c>
      <c r="E8" s="1">
        <f t="shared" si="6"/>
        <v>5949.4692418797749</v>
      </c>
      <c r="F8" s="1">
        <f t="shared" si="6"/>
        <v>6139.8844148764247</v>
      </c>
      <c r="G8" s="1">
        <f t="shared" si="6"/>
        <v>6139.8844148175358</v>
      </c>
      <c r="H8" s="1">
        <f t="shared" si="6"/>
        <v>6139.884414758646</v>
      </c>
      <c r="I8" s="1">
        <f t="shared" si="6"/>
        <v>6139.884414758646</v>
      </c>
      <c r="J8" s="1">
        <f t="shared" si="6"/>
        <v>7221.243817915567</v>
      </c>
      <c r="K8" s="1">
        <f t="shared" si="6"/>
        <v>7221.243817915567</v>
      </c>
      <c r="L8" s="1">
        <f t="shared" si="6"/>
        <v>7221.243817915567</v>
      </c>
      <c r="M8" s="1">
        <f t="shared" si="6"/>
        <v>6070.1842069390477</v>
      </c>
      <c r="N8" s="1">
        <f t="shared" si="6"/>
        <v>6070.1842069390477</v>
      </c>
      <c r="O8" s="1">
        <f t="shared" si="6"/>
        <v>6070.1842069390477</v>
      </c>
      <c r="P8" s="1">
        <f t="shared" si="6"/>
        <v>6070.1842069390477</v>
      </c>
      <c r="Q8" s="1">
        <f t="shared" si="6"/>
        <v>6070.1842069390477</v>
      </c>
      <c r="R8" s="1">
        <f t="shared" si="6"/>
        <v>6070.1842069390477</v>
      </c>
      <c r="S8" s="1">
        <f t="shared" si="6"/>
        <v>6070.1842069390477</v>
      </c>
      <c r="T8" s="1">
        <f t="shared" si="6"/>
        <v>6070.1842069390477</v>
      </c>
      <c r="V8" s="1">
        <f t="shared" ref="V8" si="7">SUM(C8:T8)</f>
        <v>112074.09620498371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35" priority="2">
      <formula>AND(LEN(#REF!)&gt;0,MOD(#REF!,2)=0)</formula>
    </cfRule>
  </conditionalFormatting>
  <conditionalFormatting sqref="B8">
    <cfRule type="expression" dxfId="34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F59C2-F2D1-4484-8B8F-04246D903172}">
  <sheetPr codeName="Sheet94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99</v>
      </c>
      <c r="B8" s="5">
        <v>1.8428925653616E-2</v>
      </c>
      <c r="C8" s="1">
        <f t="shared" ref="C8" si="5">+C$6*$B8</f>
        <v>10698.144026349595</v>
      </c>
      <c r="D8" s="1">
        <f t="shared" ref="D8:T8" si="6">+D$6*$B8</f>
        <v>12148.046408788588</v>
      </c>
      <c r="E8" s="1">
        <f t="shared" si="6"/>
        <v>11986.251795437662</v>
      </c>
      <c r="F8" s="1">
        <f t="shared" si="6"/>
        <v>12369.876639338618</v>
      </c>
      <c r="G8" s="1">
        <f t="shared" si="6"/>
        <v>12369.876639219974</v>
      </c>
      <c r="H8" s="1">
        <f t="shared" si="6"/>
        <v>12369.876639101331</v>
      </c>
      <c r="I8" s="1">
        <f t="shared" si="6"/>
        <v>12369.876639101331</v>
      </c>
      <c r="J8" s="1">
        <f t="shared" si="6"/>
        <v>14548.465276279961</v>
      </c>
      <c r="K8" s="1">
        <f t="shared" si="6"/>
        <v>14548.465276279961</v>
      </c>
      <c r="L8" s="1">
        <f t="shared" si="6"/>
        <v>14548.465276279961</v>
      </c>
      <c r="M8" s="1">
        <f t="shared" si="6"/>
        <v>12229.453316086374</v>
      </c>
      <c r="N8" s="1">
        <f t="shared" si="6"/>
        <v>12229.453316086374</v>
      </c>
      <c r="O8" s="1">
        <f t="shared" si="6"/>
        <v>12229.453316086374</v>
      </c>
      <c r="P8" s="1">
        <f t="shared" si="6"/>
        <v>12229.453316086374</v>
      </c>
      <c r="Q8" s="1">
        <f t="shared" si="6"/>
        <v>12229.453316086374</v>
      </c>
      <c r="R8" s="1">
        <f t="shared" si="6"/>
        <v>12229.453316086374</v>
      </c>
      <c r="S8" s="1">
        <f t="shared" si="6"/>
        <v>12229.453316086374</v>
      </c>
      <c r="T8" s="1">
        <f t="shared" si="6"/>
        <v>12229.453316086374</v>
      </c>
      <c r="V8" s="1">
        <f t="shared" ref="V8" si="7">SUM(C8:T8)</f>
        <v>225792.97114486803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33" priority="2">
      <formula>AND(LEN(#REF!)&gt;0,MOD(#REF!,2)=0)</formula>
    </cfRule>
  </conditionalFormatting>
  <conditionalFormatting sqref="B8">
    <cfRule type="expression" dxfId="32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F8293-5A6F-4E76-AEC0-F0FF07622BC2}">
  <sheetPr codeName="Sheet95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100</v>
      </c>
      <c r="B8" s="5">
        <v>5.1595371829377601E-3</v>
      </c>
      <c r="C8" s="1">
        <f t="shared" ref="C8" si="5">+C$6*$B8</f>
        <v>2995.1540816783177</v>
      </c>
      <c r="D8" s="1">
        <f t="shared" ref="D8:T8" si="6">+D$6*$B8</f>
        <v>3401.0825332023592</v>
      </c>
      <c r="E8" s="1">
        <f t="shared" si="6"/>
        <v>3355.7849754785125</v>
      </c>
      <c r="F8" s="1">
        <f t="shared" si="6"/>
        <v>3463.1882329232735</v>
      </c>
      <c r="G8" s="1">
        <f t="shared" si="6"/>
        <v>3463.188232890057</v>
      </c>
      <c r="H8" s="1">
        <f t="shared" si="6"/>
        <v>3463.1882328568404</v>
      </c>
      <c r="I8" s="1">
        <f t="shared" si="6"/>
        <v>3463.1882328568404</v>
      </c>
      <c r="J8" s="1">
        <f t="shared" si="6"/>
        <v>4073.1266140257562</v>
      </c>
      <c r="K8" s="1">
        <f t="shared" si="6"/>
        <v>4073.1266140257562</v>
      </c>
      <c r="L8" s="1">
        <f t="shared" si="6"/>
        <v>4073.1266140257562</v>
      </c>
      <c r="M8" s="1">
        <f t="shared" si="6"/>
        <v>3423.8739846979852</v>
      </c>
      <c r="N8" s="1">
        <f t="shared" si="6"/>
        <v>3423.8739846979852</v>
      </c>
      <c r="O8" s="1">
        <f t="shared" si="6"/>
        <v>3423.8739846979852</v>
      </c>
      <c r="P8" s="1">
        <f t="shared" si="6"/>
        <v>3423.8739846979852</v>
      </c>
      <c r="Q8" s="1">
        <f t="shared" si="6"/>
        <v>3423.8739846979852</v>
      </c>
      <c r="R8" s="1">
        <f t="shared" si="6"/>
        <v>3423.8739846979852</v>
      </c>
      <c r="S8" s="1">
        <f t="shared" si="6"/>
        <v>3423.8739846979852</v>
      </c>
      <c r="T8" s="1">
        <f t="shared" si="6"/>
        <v>3423.8739846979852</v>
      </c>
      <c r="V8" s="1">
        <f t="shared" ref="V8" si="7">SUM(C8:T8)</f>
        <v>63215.146241547372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31" priority="2">
      <formula>AND(LEN(#REF!)&gt;0,MOD(#REF!,2)=0)</formula>
    </cfRule>
  </conditionalFormatting>
  <conditionalFormatting sqref="B8">
    <cfRule type="expression" dxfId="30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BAF3-505A-4735-BE8A-2D6ED3C635A8}">
  <sheetPr codeName="Sheet96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101</v>
      </c>
      <c r="B8" s="5">
        <v>7.6374506143169598E-3</v>
      </c>
      <c r="C8" s="1">
        <f t="shared" ref="C8" si="5">+C$6*$B8</f>
        <v>4433.603358211124</v>
      </c>
      <c r="D8" s="1">
        <f t="shared" ref="D8:T8" si="6">+D$6*$B8</f>
        <v>5034.4825439864235</v>
      </c>
      <c r="E8" s="1">
        <f t="shared" si="6"/>
        <v>4967.4304329542347</v>
      </c>
      <c r="F8" s="1">
        <f t="shared" si="6"/>
        <v>5126.415056083566</v>
      </c>
      <c r="G8" s="1">
        <f t="shared" si="6"/>
        <v>5126.4150560343969</v>
      </c>
      <c r="H8" s="1">
        <f t="shared" si="6"/>
        <v>5126.4150559852278</v>
      </c>
      <c r="I8" s="1">
        <f t="shared" si="6"/>
        <v>5126.4150559852278</v>
      </c>
      <c r="J8" s="1">
        <f t="shared" si="6"/>
        <v>6029.281747082824</v>
      </c>
      <c r="K8" s="1">
        <f t="shared" si="6"/>
        <v>6029.281747082824</v>
      </c>
      <c r="L8" s="1">
        <f t="shared" si="6"/>
        <v>6029.281747082824</v>
      </c>
      <c r="M8" s="1">
        <f t="shared" si="6"/>
        <v>5068.2197919322425</v>
      </c>
      <c r="N8" s="1">
        <f t="shared" si="6"/>
        <v>5068.2197919322425</v>
      </c>
      <c r="O8" s="1">
        <f t="shared" si="6"/>
        <v>5068.2197919322425</v>
      </c>
      <c r="P8" s="1">
        <f t="shared" si="6"/>
        <v>5068.2197919322425</v>
      </c>
      <c r="Q8" s="1">
        <f t="shared" si="6"/>
        <v>5068.2197919322425</v>
      </c>
      <c r="R8" s="1">
        <f t="shared" si="6"/>
        <v>5068.2197919322425</v>
      </c>
      <c r="S8" s="1">
        <f t="shared" si="6"/>
        <v>5068.2197919322425</v>
      </c>
      <c r="T8" s="1">
        <f t="shared" si="6"/>
        <v>5068.2197919322425</v>
      </c>
      <c r="V8" s="1">
        <f t="shared" ref="V8" si="7">SUM(C8:T8)</f>
        <v>93574.780135946581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29" priority="2">
      <formula>AND(LEN(#REF!)&gt;0,MOD(#REF!,2)=0)</formula>
    </cfRule>
  </conditionalFormatting>
  <conditionalFormatting sqref="B8">
    <cfRule type="expression" dxfId="28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F0D75-65A0-4C19-8E4B-CFB41991C2E9}">
  <sheetPr codeName="Sheet97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102</v>
      </c>
      <c r="B8" s="5">
        <v>1.8140925126834101E-3</v>
      </c>
      <c r="C8" s="1">
        <f t="shared" ref="C8" si="5">+C$6*$B8</f>
        <v>1053.0957334456205</v>
      </c>
      <c r="D8" s="1">
        <f t="shared" ref="D8:T8" si="6">+D$6*$B8</f>
        <v>1195.8201171423079</v>
      </c>
      <c r="E8" s="1">
        <f t="shared" si="6"/>
        <v>1179.8935025262879</v>
      </c>
      <c r="F8" s="1">
        <f t="shared" si="6"/>
        <v>1217.6564720059284</v>
      </c>
      <c r="G8" s="1">
        <f t="shared" si="6"/>
        <v>1217.6564719942496</v>
      </c>
      <c r="H8" s="1">
        <f t="shared" si="6"/>
        <v>1217.6564719825706</v>
      </c>
      <c r="I8" s="1">
        <f t="shared" si="6"/>
        <v>1217.6564719825706</v>
      </c>
      <c r="J8" s="1">
        <f t="shared" si="6"/>
        <v>1432.1107168586111</v>
      </c>
      <c r="K8" s="1">
        <f t="shared" si="6"/>
        <v>1432.1107168586111</v>
      </c>
      <c r="L8" s="1">
        <f t="shared" si="6"/>
        <v>1432.1107168586111</v>
      </c>
      <c r="M8" s="1">
        <f t="shared" si="6"/>
        <v>1203.8335881272887</v>
      </c>
      <c r="N8" s="1">
        <f t="shared" si="6"/>
        <v>1203.8335881272887</v>
      </c>
      <c r="O8" s="1">
        <f t="shared" si="6"/>
        <v>1203.8335881272887</v>
      </c>
      <c r="P8" s="1">
        <f t="shared" si="6"/>
        <v>1203.8335881272887</v>
      </c>
      <c r="Q8" s="1">
        <f t="shared" si="6"/>
        <v>1203.8335881272887</v>
      </c>
      <c r="R8" s="1">
        <f t="shared" si="6"/>
        <v>1203.8335881272887</v>
      </c>
      <c r="S8" s="1">
        <f t="shared" si="6"/>
        <v>1203.8335881272887</v>
      </c>
      <c r="T8" s="1">
        <f t="shared" si="6"/>
        <v>1203.8335881272887</v>
      </c>
      <c r="V8" s="1">
        <f t="shared" ref="V8" si="7">SUM(C8:T8)</f>
        <v>22226.436096673671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27" priority="2">
      <formula>AND(LEN(#REF!)&gt;0,MOD(#REF!,2)=0)</formula>
    </cfRule>
  </conditionalFormatting>
  <conditionalFormatting sqref="B8">
    <cfRule type="expression" dxfId="26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85DFD-5663-4404-8B4B-E522010455CF}">
  <sheetPr codeName="Sheet98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103</v>
      </c>
      <c r="B8" s="5">
        <v>1.1982602430764E-3</v>
      </c>
      <c r="C8" s="1">
        <f t="shared" ref="C8:R8" si="5">+C$6*$B8</f>
        <v>695.59999874245045</v>
      </c>
      <c r="D8" s="1">
        <f t="shared" si="5"/>
        <v>789.87355618542085</v>
      </c>
      <c r="E8" s="1">
        <f t="shared" si="5"/>
        <v>779.35356948807942</v>
      </c>
      <c r="F8" s="1">
        <f t="shared" si="5"/>
        <v>804.29709616689649</v>
      </c>
      <c r="G8" s="1">
        <f t="shared" si="5"/>
        <v>804.29709615918216</v>
      </c>
      <c r="H8" s="1">
        <f t="shared" si="5"/>
        <v>804.29709615146794</v>
      </c>
      <c r="I8" s="1">
        <f t="shared" si="5"/>
        <v>804.29709615146794</v>
      </c>
      <c r="J8" s="1">
        <f t="shared" si="5"/>
        <v>945.95028847616163</v>
      </c>
      <c r="K8" s="1">
        <f t="shared" si="5"/>
        <v>945.95028847616163</v>
      </c>
      <c r="L8" s="1">
        <f t="shared" si="5"/>
        <v>945.95028847616163</v>
      </c>
      <c r="M8" s="1">
        <f t="shared" si="5"/>
        <v>795.16668408447458</v>
      </c>
      <c r="N8" s="1">
        <f t="shared" si="5"/>
        <v>795.16668408447458</v>
      </c>
      <c r="O8" s="1">
        <f t="shared" si="5"/>
        <v>795.16668408447458</v>
      </c>
      <c r="P8" s="1">
        <f t="shared" si="5"/>
        <v>795.16668408447458</v>
      </c>
      <c r="Q8" s="1">
        <f t="shared" si="5"/>
        <v>795.16668408447458</v>
      </c>
      <c r="R8" s="1">
        <f t="shared" si="5"/>
        <v>795.16668408447458</v>
      </c>
      <c r="S8" s="1">
        <f t="shared" ref="S8:T8" si="6">+S$6*$B8</f>
        <v>795.16668408447458</v>
      </c>
      <c r="T8" s="1">
        <f t="shared" si="6"/>
        <v>795.16668408447458</v>
      </c>
      <c r="V8" s="1">
        <f t="shared" ref="V8" si="7">SUM(C8:T8)</f>
        <v>14681.199847149241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25" priority="2">
      <formula>AND(LEN(#REF!)&gt;0,MOD(#REF!,2)=0)</formula>
    </cfRule>
  </conditionalFormatting>
  <conditionalFormatting sqref="B8">
    <cfRule type="expression" dxfId="24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ECDBA-3F75-45B8-9CB0-CEBDA3A8F78F}">
  <sheetPr codeName="Sheet99"/>
  <dimension ref="A1:CB8"/>
  <sheetViews>
    <sheetView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baseColWidth="10" defaultColWidth="8.83203125" defaultRowHeight="15" x14ac:dyDescent="0.2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20" width="18" bestFit="1" customWidth="1"/>
    <col min="22" max="22" width="32" bestFit="1" customWidth="1"/>
    <col min="23" max="23" width="9.1640625" style="9"/>
    <col min="24" max="24" width="19" bestFit="1" customWidth="1"/>
  </cols>
  <sheetData>
    <row r="1" spans="1:80" x14ac:dyDescent="0.2">
      <c r="A1" s="13" t="s">
        <v>0</v>
      </c>
      <c r="B1" s="13"/>
      <c r="C1">
        <v>2021</v>
      </c>
      <c r="D1">
        <v>2022</v>
      </c>
      <c r="E1">
        <v>2023</v>
      </c>
      <c r="F1">
        <v>2024</v>
      </c>
      <c r="G1">
        <v>2025</v>
      </c>
      <c r="H1">
        <v>2026</v>
      </c>
      <c r="I1">
        <v>2027</v>
      </c>
      <c r="J1">
        <v>2028</v>
      </c>
      <c r="K1">
        <v>2029</v>
      </c>
      <c r="L1">
        <v>2030</v>
      </c>
      <c r="M1">
        <v>2031</v>
      </c>
      <c r="N1">
        <v>2032</v>
      </c>
      <c r="O1">
        <v>2033</v>
      </c>
      <c r="P1">
        <v>2034</v>
      </c>
      <c r="Q1">
        <v>2035</v>
      </c>
      <c r="R1">
        <v>2036</v>
      </c>
      <c r="S1">
        <v>2037</v>
      </c>
      <c r="T1">
        <v>2038</v>
      </c>
      <c r="V1" t="s">
        <v>147</v>
      </c>
      <c r="X1" t="s">
        <v>151</v>
      </c>
      <c r="Y1" t="s">
        <v>149</v>
      </c>
    </row>
    <row r="2" spans="1:80" x14ac:dyDescent="0.2">
      <c r="A2" s="13" t="s">
        <v>1</v>
      </c>
      <c r="B2" s="13"/>
      <c r="C2" s="1">
        <f>458881128.25+333731729.64+0</f>
        <v>792612857.88999999</v>
      </c>
      <c r="D2" s="1">
        <f>482261695.06+350735778.22+0</f>
        <v>832997473.27999997</v>
      </c>
      <c r="E2" s="1">
        <f>482261695.06+350735778.22+0</f>
        <v>832997473.27999997</v>
      </c>
      <c r="F2" s="1">
        <f>603618826.78+438995510.38+0</f>
        <v>1042614337.16</v>
      </c>
      <c r="G2" s="1">
        <f>603618826.77+438995510.38+0</f>
        <v>1042614337.15</v>
      </c>
      <c r="H2" s="1">
        <f>562304221.38+408948524.64+71361591.12</f>
        <v>1042614337.14</v>
      </c>
      <c r="I2" s="1">
        <f>562304221.38+408948524.64+71361591.12</f>
        <v>1042614337.14</v>
      </c>
      <c r="J2" s="1">
        <f>668613860.15+486264625.57+71361591.12</f>
        <v>1226240076.8400002</v>
      </c>
      <c r="K2" s="1">
        <f>668613860.15+486264625.57+71361591.12</f>
        <v>1226240076.8400002</v>
      </c>
      <c r="L2" s="1">
        <f>668613860.15+486264625.57+71361591.12</f>
        <v>1226240076.8400002</v>
      </c>
      <c r="M2" s="1">
        <f t="shared" ref="M2:T2" si="0">555451916.87+403965030.45+71361591.12</f>
        <v>1030778538.4399999</v>
      </c>
      <c r="N2" s="1">
        <f t="shared" si="0"/>
        <v>1030778538.4399999</v>
      </c>
      <c r="O2" s="1">
        <f t="shared" si="0"/>
        <v>1030778538.4399999</v>
      </c>
      <c r="P2" s="1">
        <f t="shared" si="0"/>
        <v>1030778538.4399999</v>
      </c>
      <c r="Q2" s="1">
        <f t="shared" si="0"/>
        <v>1030778538.4399999</v>
      </c>
      <c r="R2" s="1">
        <f t="shared" si="0"/>
        <v>1030778538.4399999</v>
      </c>
      <c r="S2" s="1">
        <f t="shared" si="0"/>
        <v>1030778538.4399999</v>
      </c>
      <c r="T2" s="1">
        <f t="shared" si="0"/>
        <v>1030778538.4399999</v>
      </c>
      <c r="U2" s="1"/>
      <c r="V2" s="1">
        <f>SUM(C2:T2)</f>
        <v>18554013691.080002</v>
      </c>
      <c r="W2" s="10"/>
      <c r="X2" s="1">
        <f>10204707530.09+7421605476.43+927700684.6</f>
        <v>18554013691.119999</v>
      </c>
      <c r="Y2" s="1">
        <f>V2-X2</f>
        <v>-3.9997100830078125E-2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x14ac:dyDescent="0.2">
      <c r="A3" s="13" t="s">
        <v>2</v>
      </c>
      <c r="B3" s="13"/>
      <c r="C3" s="2">
        <v>4.2919079490000003E-3</v>
      </c>
      <c r="D3" s="2">
        <v>4.2919079490000003E-3</v>
      </c>
      <c r="E3" s="2">
        <v>4.2919079490000003E-3</v>
      </c>
      <c r="F3" s="2">
        <v>4.2919079490000003E-3</v>
      </c>
      <c r="G3" s="2">
        <v>4.2919079490000003E-3</v>
      </c>
      <c r="H3" s="2">
        <v>4.2919079490000003E-3</v>
      </c>
      <c r="I3" s="2">
        <v>4.2919079490000003E-3</v>
      </c>
      <c r="J3" s="2">
        <v>4.2919079490000003E-3</v>
      </c>
      <c r="K3" s="2">
        <v>4.2919079490000003E-3</v>
      </c>
      <c r="L3" s="2">
        <v>4.2919079490000003E-3</v>
      </c>
      <c r="M3" s="2">
        <v>4.2919079490000003E-3</v>
      </c>
      <c r="N3" s="2">
        <v>4.2919079490000003E-3</v>
      </c>
      <c r="O3" s="2">
        <v>4.2919079490000003E-3</v>
      </c>
      <c r="P3" s="2">
        <v>4.2919079490000003E-3</v>
      </c>
      <c r="Q3" s="2">
        <v>4.2919079490000003E-3</v>
      </c>
      <c r="R3" s="2">
        <v>4.2919079490000003E-3</v>
      </c>
      <c r="S3" s="2">
        <v>4.2919079490000003E-3</v>
      </c>
      <c r="T3" s="2">
        <v>4.2919079490000003E-3</v>
      </c>
      <c r="U3" s="1"/>
      <c r="V3" s="1"/>
      <c r="W3" s="10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x14ac:dyDescent="0.2">
      <c r="A4" s="13" t="s">
        <v>3</v>
      </c>
      <c r="B4" s="13"/>
      <c r="C4" s="1">
        <f>+(C2*C3)+('NE payment schedule'!B9*'NE payment schedule'!$Z$3)</f>
        <v>3870055.2336142207</v>
      </c>
      <c r="D4" s="1">
        <f>+(D2*D3)+('NE payment schedule'!C9*'NE payment schedule'!$Z$3)</f>
        <v>4394557.6416550288</v>
      </c>
      <c r="E4" s="1">
        <f>+(E2*E3)+('NE payment schedule'!D9*'NE payment schedule'!$Z$3)</f>
        <v>4336028.4155923473</v>
      </c>
      <c r="F4" s="1">
        <f>+(F2*F3)</f>
        <v>4474804.7613983704</v>
      </c>
      <c r="G4" s="1">
        <f>+(G2*G3)</f>
        <v>4474804.7613554513</v>
      </c>
      <c r="H4" s="1">
        <f>+(H2*H3)</f>
        <v>4474804.7613125322</v>
      </c>
      <c r="I4" s="1">
        <f t="shared" ref="I4:T4" si="1">+I2*I3</f>
        <v>4474804.7613125322</v>
      </c>
      <c r="J4" s="1">
        <f t="shared" si="1"/>
        <v>5262909.5331719676</v>
      </c>
      <c r="K4" s="1">
        <f t="shared" si="1"/>
        <v>5262909.5331719676</v>
      </c>
      <c r="L4" s="1">
        <f t="shared" si="1"/>
        <v>5262909.5331719676</v>
      </c>
      <c r="M4" s="1">
        <f t="shared" si="1"/>
        <v>4424006.6027892381</v>
      </c>
      <c r="N4" s="1">
        <f t="shared" si="1"/>
        <v>4424006.6027892381</v>
      </c>
      <c r="O4" s="1">
        <f t="shared" si="1"/>
        <v>4424006.6027892381</v>
      </c>
      <c r="P4" s="1">
        <f t="shared" si="1"/>
        <v>4424006.6027892381</v>
      </c>
      <c r="Q4" s="1">
        <f t="shared" si="1"/>
        <v>4424006.6027892381</v>
      </c>
      <c r="R4" s="1">
        <f t="shared" si="1"/>
        <v>4424006.6027892381</v>
      </c>
      <c r="S4" s="1">
        <f t="shared" si="1"/>
        <v>4424006.6027892381</v>
      </c>
      <c r="T4" s="1">
        <f t="shared" si="1"/>
        <v>4424006.6027892381</v>
      </c>
      <c r="U4" s="1"/>
      <c r="V4" s="1">
        <f>SUM(C4:T4)</f>
        <v>81680641.75807029</v>
      </c>
      <c r="W4" s="10"/>
      <c r="X4" s="1">
        <f>43797665.37+31852847.54+3981605.94+(282692307.7*'NE payment schedule'!Z3)</f>
        <v>81680641.7614692</v>
      </c>
      <c r="Y4" s="1">
        <f t="shared" ref="Y4:Y6" si="2">V4-X4</f>
        <v>-3.3989101648330688E-3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">
      <c r="A5" s="13" t="s">
        <v>4</v>
      </c>
      <c r="B5" s="13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3">
        <v>0.15</v>
      </c>
      <c r="S5" s="3">
        <v>0.15</v>
      </c>
      <c r="T5" s="3">
        <v>0.15</v>
      </c>
      <c r="U5" s="1"/>
      <c r="V5" s="1"/>
      <c r="W5" s="1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x14ac:dyDescent="0.2">
      <c r="A6" s="13" t="s">
        <v>5</v>
      </c>
      <c r="B6" s="13"/>
      <c r="C6" s="1">
        <f>+C4*C5</f>
        <v>580508.28504213307</v>
      </c>
      <c r="D6" s="1">
        <f t="shared" ref="D6:S6" si="3">+D4*D5</f>
        <v>659183.64624825434</v>
      </c>
      <c r="E6" s="1">
        <f t="shared" si="3"/>
        <v>650404.26233885204</v>
      </c>
      <c r="F6" s="1">
        <f t="shared" si="3"/>
        <v>671220.71420975553</v>
      </c>
      <c r="G6" s="1">
        <f t="shared" si="3"/>
        <v>671220.71420331765</v>
      </c>
      <c r="H6" s="1">
        <f t="shared" si="3"/>
        <v>671220.71419687977</v>
      </c>
      <c r="I6" s="1">
        <f t="shared" si="3"/>
        <v>671220.71419687977</v>
      </c>
      <c r="J6" s="1">
        <f t="shared" si="3"/>
        <v>789436.42997579509</v>
      </c>
      <c r="K6" s="1">
        <f t="shared" si="3"/>
        <v>789436.42997579509</v>
      </c>
      <c r="L6" s="1">
        <f t="shared" si="3"/>
        <v>789436.42997579509</v>
      </c>
      <c r="M6" s="1">
        <f t="shared" si="3"/>
        <v>663600.99041838571</v>
      </c>
      <c r="N6" s="1">
        <f t="shared" si="3"/>
        <v>663600.99041838571</v>
      </c>
      <c r="O6" s="1">
        <f t="shared" si="3"/>
        <v>663600.99041838571</v>
      </c>
      <c r="P6" s="1">
        <f t="shared" si="3"/>
        <v>663600.99041838571</v>
      </c>
      <c r="Q6" s="1">
        <f t="shared" si="3"/>
        <v>663600.99041838571</v>
      </c>
      <c r="R6" s="1">
        <f t="shared" si="3"/>
        <v>663600.99041838571</v>
      </c>
      <c r="S6" s="1">
        <f t="shared" si="3"/>
        <v>663600.99041838571</v>
      </c>
      <c r="T6" s="1">
        <f>+T4*T5</f>
        <v>663600.99041838571</v>
      </c>
      <c r="U6" s="1"/>
      <c r="V6" s="1">
        <f t="shared" ref="V6" si="4">SUM(C6:T6)</f>
        <v>12252096.263710542</v>
      </c>
      <c r="W6" s="10"/>
      <c r="X6" s="1">
        <f>+X4*0.15</f>
        <v>12252096.264220379</v>
      </c>
      <c r="Y6" s="1">
        <f t="shared" si="2"/>
        <v>-5.0983764231204987E-4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x14ac:dyDescent="0.2">
      <c r="A7" t="s">
        <v>6</v>
      </c>
      <c r="B7" t="s">
        <v>116</v>
      </c>
      <c r="C7" s="6" t="s">
        <v>118</v>
      </c>
      <c r="D7" s="6" t="s">
        <v>119</v>
      </c>
      <c r="E7" s="6" t="s">
        <v>120</v>
      </c>
      <c r="F7" s="6" t="s">
        <v>121</v>
      </c>
      <c r="G7" s="6" t="s">
        <v>122</v>
      </c>
      <c r="H7" s="6" t="s">
        <v>123</v>
      </c>
      <c r="I7" s="6" t="s">
        <v>124</v>
      </c>
      <c r="J7" s="6" t="s">
        <v>125</v>
      </c>
      <c r="K7" s="6" t="s">
        <v>126</v>
      </c>
      <c r="L7" s="6" t="s">
        <v>127</v>
      </c>
      <c r="M7" s="6" t="s">
        <v>128</v>
      </c>
      <c r="N7" s="6" t="s">
        <v>129</v>
      </c>
      <c r="O7" s="6" t="s">
        <v>130</v>
      </c>
      <c r="P7" s="6" t="s">
        <v>131</v>
      </c>
      <c r="Q7" s="6" t="s">
        <v>132</v>
      </c>
      <c r="R7" s="6" t="s">
        <v>133</v>
      </c>
      <c r="S7" s="6" t="s">
        <v>134</v>
      </c>
      <c r="T7" s="6" t="s">
        <v>135</v>
      </c>
      <c r="U7" s="1"/>
      <c r="V7" s="1" t="s">
        <v>117</v>
      </c>
      <c r="W7" s="1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31" x14ac:dyDescent="0.2">
      <c r="A8" s="4" t="s">
        <v>104</v>
      </c>
      <c r="B8" s="5">
        <v>3.5573075211758198E-4</v>
      </c>
      <c r="C8" s="1">
        <f t="shared" ref="C8:R8" si="5">+C$6*$B8</f>
        <v>206.50464884852568</v>
      </c>
      <c r="D8" s="1">
        <f t="shared" si="5"/>
        <v>234.49189426350162</v>
      </c>
      <c r="E8" s="1">
        <f t="shared" si="5"/>
        <v>231.36879742228095</v>
      </c>
      <c r="F8" s="1">
        <f t="shared" si="5"/>
        <v>238.77384950273688</v>
      </c>
      <c r="G8" s="1">
        <f t="shared" si="5"/>
        <v>238.77384950044674</v>
      </c>
      <c r="H8" s="1">
        <f t="shared" si="5"/>
        <v>238.77384949815658</v>
      </c>
      <c r="I8" s="1">
        <f t="shared" si="5"/>
        <v>238.77384949815658</v>
      </c>
      <c r="J8" s="1">
        <f t="shared" si="5"/>
        <v>280.82681498430844</v>
      </c>
      <c r="K8" s="1">
        <f t="shared" si="5"/>
        <v>280.82681498430844</v>
      </c>
      <c r="L8" s="1">
        <f t="shared" si="5"/>
        <v>280.82681498430844</v>
      </c>
      <c r="M8" s="1">
        <f t="shared" si="5"/>
        <v>236.06327942750465</v>
      </c>
      <c r="N8" s="1">
        <f t="shared" si="5"/>
        <v>236.06327942750465</v>
      </c>
      <c r="O8" s="1">
        <f t="shared" si="5"/>
        <v>236.06327942750465</v>
      </c>
      <c r="P8" s="1">
        <f t="shared" si="5"/>
        <v>236.06327942750465</v>
      </c>
      <c r="Q8" s="1">
        <f t="shared" si="5"/>
        <v>236.06327942750465</v>
      </c>
      <c r="R8" s="1">
        <f t="shared" si="5"/>
        <v>236.06327942750465</v>
      </c>
      <c r="S8" s="1">
        <f t="shared" ref="S8:T8" si="6">+S$6*$B8</f>
        <v>236.06327942750465</v>
      </c>
      <c r="T8" s="1">
        <f t="shared" si="6"/>
        <v>236.06327942750465</v>
      </c>
      <c r="V8" s="1">
        <f t="shared" ref="V8" si="7">SUM(C8:T8)</f>
        <v>4358.4474189067678</v>
      </c>
    </row>
  </sheetData>
  <mergeCells count="6">
    <mergeCell ref="A6:B6"/>
    <mergeCell ref="A1:B1"/>
    <mergeCell ref="A2:B2"/>
    <mergeCell ref="A3:B3"/>
    <mergeCell ref="A4:B4"/>
    <mergeCell ref="A5:B5"/>
  </mergeCells>
  <conditionalFormatting sqref="A8">
    <cfRule type="expression" dxfId="23" priority="2">
      <formula>AND(LEN(#REF!)&gt;0,MOD(#REF!,2)=0)</formula>
    </cfRule>
  </conditionalFormatting>
  <conditionalFormatting sqref="B8">
    <cfRule type="expression" dxfId="22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111</vt:i4>
      </vt:variant>
    </vt:vector>
  </HeadingPairs>
  <TitlesOfParts>
    <vt:vector size="111" baseType="lpstr">
      <vt:lpstr>NE payment schedule</vt:lpstr>
      <vt:lpstr>Adams County</vt:lpstr>
      <vt:lpstr>Antelope County</vt:lpstr>
      <vt:lpstr>Arthur County</vt:lpstr>
      <vt:lpstr>Banner County</vt:lpstr>
      <vt:lpstr>Beatrice City</vt:lpstr>
      <vt:lpstr>Bellevue City</vt:lpstr>
      <vt:lpstr>Blaine County</vt:lpstr>
      <vt:lpstr>Boone County</vt:lpstr>
      <vt:lpstr>Box Butte County</vt:lpstr>
      <vt:lpstr>Boyd County</vt:lpstr>
      <vt:lpstr>Brown County</vt:lpstr>
      <vt:lpstr>Buffalo County</vt:lpstr>
      <vt:lpstr>Burt County</vt:lpstr>
      <vt:lpstr>Butler County</vt:lpstr>
      <vt:lpstr>Cass County</vt:lpstr>
      <vt:lpstr>Cedar County</vt:lpstr>
      <vt:lpstr>Chase County</vt:lpstr>
      <vt:lpstr>Cherry County</vt:lpstr>
      <vt:lpstr>Cheyenne County</vt:lpstr>
      <vt:lpstr>Clay County</vt:lpstr>
      <vt:lpstr>Colfax County</vt:lpstr>
      <vt:lpstr>Columbus City</vt:lpstr>
      <vt:lpstr>Cuming County</vt:lpstr>
      <vt:lpstr>Custer County</vt:lpstr>
      <vt:lpstr>Dakota County</vt:lpstr>
      <vt:lpstr>Dawes County</vt:lpstr>
      <vt:lpstr>Dawson County</vt:lpstr>
      <vt:lpstr>Deuel County</vt:lpstr>
      <vt:lpstr>Dixon County</vt:lpstr>
      <vt:lpstr>Dodge County</vt:lpstr>
      <vt:lpstr>Douglas County</vt:lpstr>
      <vt:lpstr>Dundy County</vt:lpstr>
      <vt:lpstr>Fillmore County</vt:lpstr>
      <vt:lpstr>Franklin County</vt:lpstr>
      <vt:lpstr>Fremont City</vt:lpstr>
      <vt:lpstr>Frontier County</vt:lpstr>
      <vt:lpstr>Furnas County</vt:lpstr>
      <vt:lpstr>Gage County</vt:lpstr>
      <vt:lpstr>Garden County</vt:lpstr>
      <vt:lpstr>Garfield County</vt:lpstr>
      <vt:lpstr>Gosper County</vt:lpstr>
      <vt:lpstr>Grand Island City</vt:lpstr>
      <vt:lpstr>Grant County</vt:lpstr>
      <vt:lpstr>Greeley County</vt:lpstr>
      <vt:lpstr>Hall County</vt:lpstr>
      <vt:lpstr>Hamilton County</vt:lpstr>
      <vt:lpstr>Harlan County</vt:lpstr>
      <vt:lpstr>Hastings City</vt:lpstr>
      <vt:lpstr>Hayes County</vt:lpstr>
      <vt:lpstr>Hitchcock County</vt:lpstr>
      <vt:lpstr>Holt County</vt:lpstr>
      <vt:lpstr>Hooker County</vt:lpstr>
      <vt:lpstr>Howard County</vt:lpstr>
      <vt:lpstr>Jefferson County</vt:lpstr>
      <vt:lpstr>Johnson County</vt:lpstr>
      <vt:lpstr>Kearney City</vt:lpstr>
      <vt:lpstr>Kearney County</vt:lpstr>
      <vt:lpstr>Keith County</vt:lpstr>
      <vt:lpstr>Keya Paha County</vt:lpstr>
      <vt:lpstr>Kimball County</vt:lpstr>
      <vt:lpstr>Knox County</vt:lpstr>
      <vt:lpstr>La Vista City</vt:lpstr>
      <vt:lpstr>Lancaster County</vt:lpstr>
      <vt:lpstr>Lexington City</vt:lpstr>
      <vt:lpstr>Lincoln City</vt:lpstr>
      <vt:lpstr>Lincoln County</vt:lpstr>
      <vt:lpstr>Logan County</vt:lpstr>
      <vt:lpstr>Loup County</vt:lpstr>
      <vt:lpstr>Madison County</vt:lpstr>
      <vt:lpstr>McPherson County</vt:lpstr>
      <vt:lpstr>Merrick County</vt:lpstr>
      <vt:lpstr>Morrill County</vt:lpstr>
      <vt:lpstr>Nance County</vt:lpstr>
      <vt:lpstr>Nemaha County</vt:lpstr>
      <vt:lpstr>Norfolk City</vt:lpstr>
      <vt:lpstr>North Platte City</vt:lpstr>
      <vt:lpstr>Nuckolls County</vt:lpstr>
      <vt:lpstr>Omaha City</vt:lpstr>
      <vt:lpstr>Otoe County</vt:lpstr>
      <vt:lpstr>Papillion City</vt:lpstr>
      <vt:lpstr>Pawnee County</vt:lpstr>
      <vt:lpstr>Perkins County</vt:lpstr>
      <vt:lpstr>Phelps County</vt:lpstr>
      <vt:lpstr>Pierce County</vt:lpstr>
      <vt:lpstr>Platte County</vt:lpstr>
      <vt:lpstr>Polk County</vt:lpstr>
      <vt:lpstr>Red Willow County</vt:lpstr>
      <vt:lpstr>Richardson County</vt:lpstr>
      <vt:lpstr>Rock County</vt:lpstr>
      <vt:lpstr>Saline County</vt:lpstr>
      <vt:lpstr>Sarpy County</vt:lpstr>
      <vt:lpstr>Saunders County</vt:lpstr>
      <vt:lpstr>Scotts Bluff County</vt:lpstr>
      <vt:lpstr>Scottsbluff City</vt:lpstr>
      <vt:lpstr>Seward County</vt:lpstr>
      <vt:lpstr>Sheridan County</vt:lpstr>
      <vt:lpstr>Sherman County</vt:lpstr>
      <vt:lpstr>Sioux County</vt:lpstr>
      <vt:lpstr>South Sioux City</vt:lpstr>
      <vt:lpstr>Stanton County</vt:lpstr>
      <vt:lpstr>Thayer County</vt:lpstr>
      <vt:lpstr>Thomas County</vt:lpstr>
      <vt:lpstr>Thurston County</vt:lpstr>
      <vt:lpstr>Valley County</vt:lpstr>
      <vt:lpstr>Washington County</vt:lpstr>
      <vt:lpstr>Wayne County</vt:lpstr>
      <vt:lpstr>Webster County</vt:lpstr>
      <vt:lpstr>Wheeler County</vt:lpstr>
      <vt:lpstr>York County</vt:lpstr>
      <vt:lpstr>recalc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Hogeland, Alex</dc:creator>
  <cp:lastModifiedBy>Joshua Shasserre</cp:lastModifiedBy>
  <cp:lastPrinted>2021-08-27T14:54:49Z</cp:lastPrinted>
  <dcterms:created xsi:type="dcterms:W3CDTF">2015-06-05T18:17:20Z</dcterms:created>
  <dcterms:modified xsi:type="dcterms:W3CDTF">2021-10-29T16:21:58Z</dcterms:modified>
</cp:coreProperties>
</file>